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https://dlrgorg-my.sharepoint.com/personal/dennis_fabri_dlrg_org/Documents/"/>
    </mc:Choice>
  </mc:AlternateContent>
  <xr:revisionPtr revIDLastSave="0" documentId="8_{309F1839-DCD4-4587-A66E-7EEE96798EC6}" xr6:coauthVersionLast="47" xr6:coauthVersionMax="47" xr10:uidLastSave="{00000000-0000-0000-0000-000000000000}"/>
  <bookViews>
    <workbookView xWindow="-98" yWindow="-98" windowWidth="30915" windowHeight="15675" tabRatio="500" xr2:uid="{00000000-000D-0000-FFFF-FFFF00000000}"/>
  </bookViews>
  <sheets>
    <sheet name="Mannschaft" sheetId="1" r:id="rId1"/>
    <sheet name="Einzel" sheetId="2" r:id="rId2"/>
  </sheets>
  <definedNames>
    <definedName name="_xlnm._FilterDatabase" localSheetId="1" hidden="1">Einzel!$A$2:$AD$144</definedName>
    <definedName name="_xlnm._FilterDatabase" localSheetId="0" hidden="1">Mannschaft!$A$2:$AD$94</definedName>
    <definedName name="_xlnm.Print_Area" localSheetId="1">Einzel!$A$2:$H$144</definedName>
    <definedName name="_xlnm.Print_Area" localSheetId="0">Mannschaft!$A$2:$H$94</definedName>
    <definedName name="_xlnm.Print_Titles" localSheetId="1">Einzel!$2:$2</definedName>
    <definedName name="_xlnm.Print_Titles" localSheetId="0">Mannschaft!$2:$2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4" i="2" l="1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7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3" i="2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3" i="1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84" i="2"/>
  <c r="AC87" i="2"/>
  <c r="AC88" i="2"/>
  <c r="AC96" i="2"/>
  <c r="AC95" i="2"/>
  <c r="AC94" i="2"/>
  <c r="AC93" i="2"/>
  <c r="AC92" i="2"/>
  <c r="AC91" i="2"/>
  <c r="AC103" i="2"/>
  <c r="AC104" i="2"/>
  <c r="AC105" i="2"/>
  <c r="AC106" i="2"/>
  <c r="AC107" i="2"/>
  <c r="AC108" i="2"/>
  <c r="AC109" i="2"/>
  <c r="AC110" i="2"/>
  <c r="AC112" i="2"/>
  <c r="AC113" i="2"/>
  <c r="AC138" i="2"/>
  <c r="AC137" i="2"/>
  <c r="AC136" i="2"/>
  <c r="AC135" i="2"/>
  <c r="AC134" i="2"/>
  <c r="AC133" i="2"/>
  <c r="AC132" i="2"/>
  <c r="AC131" i="2"/>
  <c r="AC130" i="2"/>
  <c r="AC129" i="2"/>
  <c r="AC128" i="2"/>
  <c r="AC127" i="2"/>
  <c r="AC126" i="2"/>
  <c r="AC125" i="2"/>
  <c r="AC124" i="2"/>
  <c r="AC123" i="2"/>
  <c r="AC122" i="2"/>
  <c r="AC121" i="2"/>
  <c r="AC120" i="2"/>
  <c r="AC119" i="2"/>
  <c r="AC118" i="2"/>
  <c r="AC115" i="2"/>
  <c r="AC116" i="2"/>
  <c r="AC117" i="2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5" i="1"/>
  <c r="AC44" i="1"/>
  <c r="AC43" i="1"/>
  <c r="AC46" i="1"/>
  <c r="G50" i="1"/>
  <c r="Z144" i="2"/>
  <c r="X144" i="2"/>
  <c r="W144" i="2"/>
  <c r="V144" i="2"/>
  <c r="U144" i="2"/>
  <c r="T144" i="2"/>
  <c r="AA144" i="2" s="1"/>
  <c r="S144" i="2"/>
  <c r="P144" i="2"/>
  <c r="G144" i="2"/>
  <c r="Y144" i="2" s="1"/>
  <c r="Z143" i="2"/>
  <c r="X143" i="2"/>
  <c r="W143" i="2"/>
  <c r="V143" i="2"/>
  <c r="U143" i="2"/>
  <c r="T143" i="2"/>
  <c r="AA143" i="2" s="1"/>
  <c r="S143" i="2"/>
  <c r="P143" i="2"/>
  <c r="G143" i="2"/>
  <c r="Y143" i="2" s="1"/>
  <c r="Z142" i="2"/>
  <c r="X142" i="2"/>
  <c r="W142" i="2"/>
  <c r="V142" i="2"/>
  <c r="U142" i="2"/>
  <c r="T142" i="2"/>
  <c r="AA142" i="2" s="1"/>
  <c r="S142" i="2"/>
  <c r="P142" i="2"/>
  <c r="G142" i="2"/>
  <c r="Y142" i="2" s="1"/>
  <c r="Z141" i="2"/>
  <c r="X141" i="2"/>
  <c r="W141" i="2"/>
  <c r="V141" i="2"/>
  <c r="U141" i="2"/>
  <c r="T141" i="2"/>
  <c r="AA141" i="2" s="1"/>
  <c r="S141" i="2"/>
  <c r="P141" i="2"/>
  <c r="G141" i="2"/>
  <c r="Y141" i="2" s="1"/>
  <c r="Z140" i="2"/>
  <c r="X140" i="2"/>
  <c r="W140" i="2"/>
  <c r="V140" i="2"/>
  <c r="U140" i="2"/>
  <c r="T140" i="2"/>
  <c r="AA140" i="2" s="1"/>
  <c r="S140" i="2"/>
  <c r="P140" i="2"/>
  <c r="G140" i="2"/>
  <c r="Y140" i="2" s="1"/>
  <c r="Z139" i="2"/>
  <c r="X139" i="2"/>
  <c r="W139" i="2"/>
  <c r="V139" i="2"/>
  <c r="U139" i="2"/>
  <c r="T139" i="2"/>
  <c r="AA139" i="2" s="1"/>
  <c r="S139" i="2"/>
  <c r="P139" i="2"/>
  <c r="G139" i="2"/>
  <c r="Y139" i="2" s="1"/>
  <c r="Z138" i="2"/>
  <c r="X138" i="2"/>
  <c r="W138" i="2"/>
  <c r="V138" i="2"/>
  <c r="U138" i="2"/>
  <c r="T138" i="2"/>
  <c r="AA138" i="2" s="1"/>
  <c r="S138" i="2"/>
  <c r="P138" i="2"/>
  <c r="G138" i="2"/>
  <c r="Y138" i="2" s="1"/>
  <c r="Z137" i="2"/>
  <c r="X137" i="2"/>
  <c r="W137" i="2"/>
  <c r="V137" i="2"/>
  <c r="U137" i="2"/>
  <c r="T137" i="2"/>
  <c r="AA137" i="2" s="1"/>
  <c r="S137" i="2"/>
  <c r="P137" i="2"/>
  <c r="G137" i="2"/>
  <c r="Y137" i="2" s="1"/>
  <c r="Z136" i="2"/>
  <c r="X136" i="2"/>
  <c r="W136" i="2"/>
  <c r="V136" i="2"/>
  <c r="U136" i="2"/>
  <c r="T136" i="2"/>
  <c r="AA136" i="2" s="1"/>
  <c r="S136" i="2"/>
  <c r="P136" i="2"/>
  <c r="G136" i="2"/>
  <c r="Y136" i="2" s="1"/>
  <c r="Z135" i="2"/>
  <c r="X135" i="2"/>
  <c r="W135" i="2"/>
  <c r="V135" i="2"/>
  <c r="U135" i="2"/>
  <c r="T135" i="2"/>
  <c r="AA135" i="2" s="1"/>
  <c r="S135" i="2"/>
  <c r="P135" i="2"/>
  <c r="G135" i="2"/>
  <c r="Y135" i="2" s="1"/>
  <c r="Z134" i="2"/>
  <c r="X134" i="2"/>
  <c r="W134" i="2"/>
  <c r="V134" i="2"/>
  <c r="U134" i="2"/>
  <c r="T134" i="2"/>
  <c r="AA134" i="2" s="1"/>
  <c r="S134" i="2"/>
  <c r="P134" i="2"/>
  <c r="G134" i="2"/>
  <c r="Y134" i="2" s="1"/>
  <c r="Z133" i="2"/>
  <c r="X133" i="2"/>
  <c r="W133" i="2"/>
  <c r="V133" i="2"/>
  <c r="U133" i="2"/>
  <c r="T133" i="2"/>
  <c r="AA133" i="2" s="1"/>
  <c r="S133" i="2"/>
  <c r="P133" i="2"/>
  <c r="G133" i="2"/>
  <c r="Y133" i="2" s="1"/>
  <c r="Z132" i="2"/>
  <c r="X132" i="2"/>
  <c r="W132" i="2"/>
  <c r="V132" i="2"/>
  <c r="U132" i="2"/>
  <c r="T132" i="2"/>
  <c r="AA132" i="2" s="1"/>
  <c r="S132" i="2"/>
  <c r="P132" i="2"/>
  <c r="G132" i="2"/>
  <c r="Y132" i="2" s="1"/>
  <c r="Z131" i="2"/>
  <c r="X131" i="2"/>
  <c r="W131" i="2"/>
  <c r="V131" i="2"/>
  <c r="U131" i="2"/>
  <c r="T131" i="2"/>
  <c r="AA131" i="2" s="1"/>
  <c r="S131" i="2"/>
  <c r="P131" i="2"/>
  <c r="G131" i="2"/>
  <c r="Y131" i="2" s="1"/>
  <c r="Z130" i="2"/>
  <c r="X130" i="2"/>
  <c r="W130" i="2"/>
  <c r="V130" i="2"/>
  <c r="U130" i="2"/>
  <c r="T130" i="2"/>
  <c r="AA130" i="2" s="1"/>
  <c r="S130" i="2"/>
  <c r="P130" i="2"/>
  <c r="G130" i="2"/>
  <c r="Y130" i="2" s="1"/>
  <c r="Z129" i="2"/>
  <c r="X129" i="2"/>
  <c r="W129" i="2"/>
  <c r="V129" i="2"/>
  <c r="U129" i="2"/>
  <c r="T129" i="2"/>
  <c r="AA129" i="2" s="1"/>
  <c r="S129" i="2"/>
  <c r="P129" i="2"/>
  <c r="G129" i="2"/>
  <c r="Y129" i="2" s="1"/>
  <c r="Z128" i="2"/>
  <c r="X128" i="2"/>
  <c r="W128" i="2"/>
  <c r="V128" i="2"/>
  <c r="U128" i="2"/>
  <c r="T128" i="2"/>
  <c r="AA128" i="2" s="1"/>
  <c r="S128" i="2"/>
  <c r="P128" i="2"/>
  <c r="G128" i="2"/>
  <c r="Y128" i="2" s="1"/>
  <c r="Z127" i="2"/>
  <c r="X127" i="2"/>
  <c r="W127" i="2"/>
  <c r="V127" i="2"/>
  <c r="U127" i="2"/>
  <c r="T127" i="2"/>
  <c r="AA127" i="2" s="1"/>
  <c r="S127" i="2"/>
  <c r="P127" i="2"/>
  <c r="G127" i="2"/>
  <c r="Y127" i="2" s="1"/>
  <c r="Z126" i="2"/>
  <c r="X126" i="2"/>
  <c r="W126" i="2"/>
  <c r="V126" i="2"/>
  <c r="U126" i="2"/>
  <c r="T126" i="2"/>
  <c r="AA126" i="2" s="1"/>
  <c r="S126" i="2"/>
  <c r="P126" i="2"/>
  <c r="G126" i="2"/>
  <c r="Y126" i="2" s="1"/>
  <c r="Z125" i="2"/>
  <c r="X125" i="2"/>
  <c r="W125" i="2"/>
  <c r="V125" i="2"/>
  <c r="U125" i="2"/>
  <c r="T125" i="2"/>
  <c r="AA125" i="2" s="1"/>
  <c r="S125" i="2"/>
  <c r="P125" i="2"/>
  <c r="G125" i="2"/>
  <c r="Y125" i="2" s="1"/>
  <c r="Z124" i="2"/>
  <c r="X124" i="2"/>
  <c r="W124" i="2"/>
  <c r="V124" i="2"/>
  <c r="U124" i="2"/>
  <c r="T124" i="2"/>
  <c r="AA124" i="2" s="1"/>
  <c r="S124" i="2"/>
  <c r="P124" i="2"/>
  <c r="G124" i="2"/>
  <c r="Y124" i="2" s="1"/>
  <c r="Z123" i="2"/>
  <c r="X123" i="2"/>
  <c r="W123" i="2"/>
  <c r="V123" i="2"/>
  <c r="U123" i="2"/>
  <c r="T123" i="2"/>
  <c r="AA123" i="2" s="1"/>
  <c r="S123" i="2"/>
  <c r="P123" i="2"/>
  <c r="G123" i="2"/>
  <c r="Y123" i="2" s="1"/>
  <c r="Z122" i="2"/>
  <c r="X122" i="2"/>
  <c r="W122" i="2"/>
  <c r="V122" i="2"/>
  <c r="U122" i="2"/>
  <c r="T122" i="2"/>
  <c r="AA122" i="2" s="1"/>
  <c r="S122" i="2"/>
  <c r="P122" i="2"/>
  <c r="G122" i="2"/>
  <c r="Y122" i="2" s="1"/>
  <c r="Z121" i="2"/>
  <c r="X121" i="2"/>
  <c r="W121" i="2"/>
  <c r="V121" i="2"/>
  <c r="U121" i="2"/>
  <c r="T121" i="2"/>
  <c r="AA121" i="2" s="1"/>
  <c r="S121" i="2"/>
  <c r="P121" i="2"/>
  <c r="G121" i="2"/>
  <c r="Y121" i="2" s="1"/>
  <c r="Z120" i="2"/>
  <c r="X120" i="2"/>
  <c r="W120" i="2"/>
  <c r="V120" i="2"/>
  <c r="U120" i="2"/>
  <c r="T120" i="2"/>
  <c r="AA120" i="2" s="1"/>
  <c r="S120" i="2"/>
  <c r="P120" i="2"/>
  <c r="G120" i="2"/>
  <c r="Y120" i="2" s="1"/>
  <c r="Z119" i="2"/>
  <c r="X119" i="2"/>
  <c r="W119" i="2"/>
  <c r="V119" i="2"/>
  <c r="U119" i="2"/>
  <c r="T119" i="2"/>
  <c r="AA119" i="2" s="1"/>
  <c r="S119" i="2"/>
  <c r="P119" i="2"/>
  <c r="G119" i="2"/>
  <c r="Y119" i="2" s="1"/>
  <c r="Z118" i="2"/>
  <c r="X118" i="2"/>
  <c r="W118" i="2"/>
  <c r="V118" i="2"/>
  <c r="U118" i="2"/>
  <c r="T118" i="2"/>
  <c r="AA118" i="2" s="1"/>
  <c r="S118" i="2"/>
  <c r="P118" i="2"/>
  <c r="G118" i="2"/>
  <c r="Y118" i="2" s="1"/>
  <c r="Z117" i="2"/>
  <c r="X117" i="2"/>
  <c r="W117" i="2"/>
  <c r="V117" i="2"/>
  <c r="U117" i="2"/>
  <c r="T117" i="2"/>
  <c r="AA117" i="2" s="1"/>
  <c r="S117" i="2"/>
  <c r="P117" i="2"/>
  <c r="G117" i="2"/>
  <c r="Y117" i="2" s="1"/>
  <c r="Z116" i="2"/>
  <c r="X116" i="2"/>
  <c r="W116" i="2"/>
  <c r="V116" i="2"/>
  <c r="U116" i="2"/>
  <c r="T116" i="2"/>
  <c r="AA116" i="2" s="1"/>
  <c r="S116" i="2"/>
  <c r="P116" i="2"/>
  <c r="G116" i="2"/>
  <c r="Y116" i="2" s="1"/>
  <c r="Z115" i="2"/>
  <c r="X115" i="2"/>
  <c r="W115" i="2"/>
  <c r="V115" i="2"/>
  <c r="U115" i="2"/>
  <c r="T115" i="2"/>
  <c r="AA115" i="2" s="1"/>
  <c r="S115" i="2"/>
  <c r="P115" i="2"/>
  <c r="G115" i="2"/>
  <c r="Y115" i="2" s="1"/>
  <c r="Z114" i="2"/>
  <c r="X114" i="2"/>
  <c r="W114" i="2"/>
  <c r="V114" i="2"/>
  <c r="U114" i="2"/>
  <c r="T114" i="2"/>
  <c r="AA114" i="2" s="1"/>
  <c r="S114" i="2"/>
  <c r="P114" i="2"/>
  <c r="G114" i="2"/>
  <c r="Y114" i="2" s="1"/>
  <c r="Z113" i="2"/>
  <c r="X113" i="2"/>
  <c r="W113" i="2"/>
  <c r="V113" i="2"/>
  <c r="U113" i="2"/>
  <c r="T113" i="2"/>
  <c r="AA113" i="2" s="1"/>
  <c r="S113" i="2"/>
  <c r="P113" i="2"/>
  <c r="G113" i="2"/>
  <c r="Y113" i="2" s="1"/>
  <c r="Z112" i="2"/>
  <c r="X112" i="2"/>
  <c r="W112" i="2"/>
  <c r="V112" i="2"/>
  <c r="U112" i="2"/>
  <c r="T112" i="2"/>
  <c r="AA112" i="2" s="1"/>
  <c r="S112" i="2"/>
  <c r="P112" i="2"/>
  <c r="G112" i="2"/>
  <c r="Y112" i="2" s="1"/>
  <c r="Z111" i="2"/>
  <c r="X111" i="2"/>
  <c r="W111" i="2"/>
  <c r="V111" i="2"/>
  <c r="U111" i="2"/>
  <c r="T111" i="2"/>
  <c r="AA111" i="2" s="1"/>
  <c r="S111" i="2"/>
  <c r="P111" i="2"/>
  <c r="G111" i="2"/>
  <c r="Y111" i="2" s="1"/>
  <c r="Z110" i="2"/>
  <c r="X110" i="2"/>
  <c r="W110" i="2"/>
  <c r="V110" i="2"/>
  <c r="U110" i="2"/>
  <c r="T110" i="2"/>
  <c r="AA110" i="2" s="1"/>
  <c r="S110" i="2"/>
  <c r="P110" i="2"/>
  <c r="G110" i="2"/>
  <c r="Y110" i="2" s="1"/>
  <c r="Z109" i="2"/>
  <c r="X109" i="2"/>
  <c r="W109" i="2"/>
  <c r="V109" i="2"/>
  <c r="U109" i="2"/>
  <c r="T109" i="2"/>
  <c r="AA109" i="2" s="1"/>
  <c r="S109" i="2"/>
  <c r="P109" i="2"/>
  <c r="G109" i="2"/>
  <c r="Y109" i="2" s="1"/>
  <c r="Z108" i="2"/>
  <c r="X108" i="2"/>
  <c r="W108" i="2"/>
  <c r="V108" i="2"/>
  <c r="U108" i="2"/>
  <c r="T108" i="2"/>
  <c r="AA108" i="2" s="1"/>
  <c r="S108" i="2"/>
  <c r="P108" i="2"/>
  <c r="G108" i="2"/>
  <c r="Y108" i="2" s="1"/>
  <c r="Z107" i="2"/>
  <c r="X107" i="2"/>
  <c r="W107" i="2"/>
  <c r="V107" i="2"/>
  <c r="U107" i="2"/>
  <c r="T107" i="2"/>
  <c r="AA107" i="2" s="1"/>
  <c r="S107" i="2"/>
  <c r="P107" i="2"/>
  <c r="G107" i="2"/>
  <c r="Y107" i="2" s="1"/>
  <c r="Z106" i="2"/>
  <c r="X106" i="2"/>
  <c r="W106" i="2"/>
  <c r="V106" i="2"/>
  <c r="U106" i="2"/>
  <c r="T106" i="2"/>
  <c r="AA106" i="2" s="1"/>
  <c r="S106" i="2"/>
  <c r="P106" i="2"/>
  <c r="G106" i="2"/>
  <c r="Y106" i="2" s="1"/>
  <c r="Z105" i="2"/>
  <c r="X105" i="2"/>
  <c r="W105" i="2"/>
  <c r="V105" i="2"/>
  <c r="U105" i="2"/>
  <c r="T105" i="2"/>
  <c r="AA105" i="2" s="1"/>
  <c r="S105" i="2"/>
  <c r="P105" i="2"/>
  <c r="G105" i="2"/>
  <c r="Y105" i="2" s="1"/>
  <c r="Z104" i="2"/>
  <c r="X104" i="2"/>
  <c r="W104" i="2"/>
  <c r="V104" i="2"/>
  <c r="U104" i="2"/>
  <c r="T104" i="2"/>
  <c r="AA104" i="2" s="1"/>
  <c r="S104" i="2"/>
  <c r="P104" i="2"/>
  <c r="G104" i="2"/>
  <c r="Y104" i="2" s="1"/>
  <c r="Z103" i="2"/>
  <c r="X103" i="2"/>
  <c r="W103" i="2"/>
  <c r="V103" i="2"/>
  <c r="U103" i="2"/>
  <c r="T103" i="2"/>
  <c r="AA103" i="2" s="1"/>
  <c r="S103" i="2"/>
  <c r="P103" i="2"/>
  <c r="G103" i="2"/>
  <c r="Y103" i="2" s="1"/>
  <c r="Z102" i="2"/>
  <c r="X102" i="2"/>
  <c r="W102" i="2"/>
  <c r="V102" i="2"/>
  <c r="U102" i="2"/>
  <c r="T102" i="2"/>
  <c r="AA102" i="2" s="1"/>
  <c r="S102" i="2"/>
  <c r="P102" i="2"/>
  <c r="G102" i="2"/>
  <c r="Y102" i="2" s="1"/>
  <c r="Z101" i="2"/>
  <c r="X101" i="2"/>
  <c r="W101" i="2"/>
  <c r="V101" i="2"/>
  <c r="U101" i="2"/>
  <c r="T101" i="2"/>
  <c r="AA101" i="2" s="1"/>
  <c r="S101" i="2"/>
  <c r="P101" i="2"/>
  <c r="G101" i="2"/>
  <c r="Y101" i="2" s="1"/>
  <c r="Z100" i="2"/>
  <c r="X100" i="2"/>
  <c r="W100" i="2"/>
  <c r="V100" i="2"/>
  <c r="U100" i="2"/>
  <c r="T100" i="2"/>
  <c r="AA100" i="2" s="1"/>
  <c r="S100" i="2"/>
  <c r="P100" i="2"/>
  <c r="G100" i="2"/>
  <c r="Y100" i="2" s="1"/>
  <c r="Z99" i="2"/>
  <c r="X99" i="2"/>
  <c r="W99" i="2"/>
  <c r="V99" i="2"/>
  <c r="U99" i="2"/>
  <c r="T99" i="2"/>
  <c r="AA99" i="2" s="1"/>
  <c r="S99" i="2"/>
  <c r="P99" i="2"/>
  <c r="G99" i="2"/>
  <c r="Y99" i="2" s="1"/>
  <c r="Z98" i="2"/>
  <c r="X98" i="2"/>
  <c r="W98" i="2"/>
  <c r="V98" i="2"/>
  <c r="U98" i="2"/>
  <c r="T98" i="2"/>
  <c r="AA98" i="2" s="1"/>
  <c r="S98" i="2"/>
  <c r="P98" i="2"/>
  <c r="G98" i="2"/>
  <c r="Y98" i="2" s="1"/>
  <c r="Z97" i="2"/>
  <c r="X97" i="2"/>
  <c r="W97" i="2"/>
  <c r="V97" i="2"/>
  <c r="U97" i="2"/>
  <c r="T97" i="2"/>
  <c r="AA97" i="2" s="1"/>
  <c r="S97" i="2"/>
  <c r="P97" i="2"/>
  <c r="G97" i="2"/>
  <c r="Y97" i="2" s="1"/>
  <c r="Z96" i="2"/>
  <c r="X96" i="2"/>
  <c r="W96" i="2"/>
  <c r="V96" i="2"/>
  <c r="U96" i="2"/>
  <c r="T96" i="2"/>
  <c r="AA96" i="2" s="1"/>
  <c r="S96" i="2"/>
  <c r="P96" i="2"/>
  <c r="G96" i="2"/>
  <c r="Y96" i="2" s="1"/>
  <c r="Z95" i="2"/>
  <c r="X95" i="2"/>
  <c r="W95" i="2"/>
  <c r="V95" i="2"/>
  <c r="U95" i="2"/>
  <c r="T95" i="2"/>
  <c r="AA95" i="2" s="1"/>
  <c r="S95" i="2"/>
  <c r="P95" i="2"/>
  <c r="G95" i="2"/>
  <c r="Y95" i="2" s="1"/>
  <c r="Z94" i="2"/>
  <c r="X94" i="2"/>
  <c r="W94" i="2"/>
  <c r="V94" i="2"/>
  <c r="U94" i="2"/>
  <c r="T94" i="2"/>
  <c r="AA94" i="2" s="1"/>
  <c r="S94" i="2"/>
  <c r="P94" i="2"/>
  <c r="G94" i="2"/>
  <c r="Y94" i="2" s="1"/>
  <c r="Z93" i="2"/>
  <c r="X93" i="2"/>
  <c r="W93" i="2"/>
  <c r="V93" i="2"/>
  <c r="U93" i="2"/>
  <c r="T93" i="2"/>
  <c r="AA93" i="2" s="1"/>
  <c r="S93" i="2"/>
  <c r="P93" i="2"/>
  <c r="G93" i="2"/>
  <c r="Y93" i="2" s="1"/>
  <c r="Z92" i="2"/>
  <c r="X92" i="2"/>
  <c r="W92" i="2"/>
  <c r="V92" i="2"/>
  <c r="U92" i="2"/>
  <c r="T92" i="2"/>
  <c r="AA92" i="2" s="1"/>
  <c r="S92" i="2"/>
  <c r="P92" i="2"/>
  <c r="G92" i="2"/>
  <c r="Y92" i="2" s="1"/>
  <c r="Z91" i="2"/>
  <c r="X91" i="2"/>
  <c r="W91" i="2"/>
  <c r="V91" i="2"/>
  <c r="U91" i="2"/>
  <c r="T91" i="2"/>
  <c r="AA91" i="2" s="1"/>
  <c r="S91" i="2"/>
  <c r="P91" i="2"/>
  <c r="G91" i="2"/>
  <c r="Y91" i="2" s="1"/>
  <c r="Z90" i="2"/>
  <c r="X90" i="2"/>
  <c r="W90" i="2"/>
  <c r="V90" i="2"/>
  <c r="U90" i="2"/>
  <c r="T90" i="2"/>
  <c r="AA90" i="2" s="1"/>
  <c r="S90" i="2"/>
  <c r="P90" i="2"/>
  <c r="G90" i="2"/>
  <c r="Y90" i="2" s="1"/>
  <c r="Z89" i="2"/>
  <c r="X89" i="2"/>
  <c r="W89" i="2"/>
  <c r="V89" i="2"/>
  <c r="U89" i="2"/>
  <c r="T89" i="2"/>
  <c r="AA89" i="2" s="1"/>
  <c r="S89" i="2"/>
  <c r="P89" i="2"/>
  <c r="G89" i="2"/>
  <c r="Y89" i="2" s="1"/>
  <c r="Z88" i="2"/>
  <c r="X88" i="2"/>
  <c r="W88" i="2"/>
  <c r="V88" i="2"/>
  <c r="U88" i="2"/>
  <c r="T88" i="2"/>
  <c r="AA88" i="2" s="1"/>
  <c r="S88" i="2"/>
  <c r="P88" i="2"/>
  <c r="G88" i="2"/>
  <c r="Y88" i="2" s="1"/>
  <c r="Z87" i="2"/>
  <c r="X87" i="2"/>
  <c r="W87" i="2"/>
  <c r="V87" i="2"/>
  <c r="U87" i="2"/>
  <c r="T87" i="2"/>
  <c r="AA87" i="2" s="1"/>
  <c r="S87" i="2"/>
  <c r="P87" i="2"/>
  <c r="G87" i="2"/>
  <c r="Y87" i="2" s="1"/>
  <c r="Z86" i="2"/>
  <c r="X86" i="2"/>
  <c r="W86" i="2"/>
  <c r="V86" i="2"/>
  <c r="U86" i="2"/>
  <c r="T86" i="2"/>
  <c r="AA86" i="2" s="1"/>
  <c r="S86" i="2"/>
  <c r="P86" i="2"/>
  <c r="G86" i="2"/>
  <c r="Y86" i="2" s="1"/>
  <c r="Z85" i="2"/>
  <c r="X85" i="2"/>
  <c r="W85" i="2"/>
  <c r="V85" i="2"/>
  <c r="U85" i="2"/>
  <c r="T85" i="2"/>
  <c r="AA85" i="2" s="1"/>
  <c r="S85" i="2"/>
  <c r="P85" i="2"/>
  <c r="G85" i="2"/>
  <c r="Y85" i="2" s="1"/>
  <c r="Z84" i="2"/>
  <c r="X84" i="2"/>
  <c r="W84" i="2"/>
  <c r="V84" i="2"/>
  <c r="U84" i="2"/>
  <c r="T84" i="2"/>
  <c r="AA84" i="2" s="1"/>
  <c r="S84" i="2"/>
  <c r="P84" i="2"/>
  <c r="G84" i="2"/>
  <c r="Y84" i="2" s="1"/>
  <c r="Z83" i="2"/>
  <c r="X83" i="2"/>
  <c r="W83" i="2"/>
  <c r="V83" i="2"/>
  <c r="U83" i="2"/>
  <c r="T83" i="2"/>
  <c r="AA83" i="2" s="1"/>
  <c r="S83" i="2"/>
  <c r="P83" i="2"/>
  <c r="G83" i="2"/>
  <c r="Y83" i="2" s="1"/>
  <c r="Z82" i="2"/>
  <c r="X82" i="2"/>
  <c r="W82" i="2"/>
  <c r="V82" i="2"/>
  <c r="U82" i="2"/>
  <c r="T82" i="2"/>
  <c r="AA82" i="2" s="1"/>
  <c r="S82" i="2"/>
  <c r="P82" i="2"/>
  <c r="G82" i="2"/>
  <c r="Y82" i="2" s="1"/>
  <c r="Z81" i="2"/>
  <c r="X81" i="2"/>
  <c r="W81" i="2"/>
  <c r="V81" i="2"/>
  <c r="U81" i="2"/>
  <c r="T81" i="2"/>
  <c r="AA81" i="2" s="1"/>
  <c r="S81" i="2"/>
  <c r="P81" i="2"/>
  <c r="G81" i="2"/>
  <c r="Y81" i="2" s="1"/>
  <c r="Z80" i="2"/>
  <c r="X80" i="2"/>
  <c r="W80" i="2"/>
  <c r="V80" i="2"/>
  <c r="U80" i="2"/>
  <c r="T80" i="2"/>
  <c r="AA80" i="2" s="1"/>
  <c r="S80" i="2"/>
  <c r="P80" i="2"/>
  <c r="G80" i="2"/>
  <c r="Y80" i="2" s="1"/>
  <c r="Z79" i="2"/>
  <c r="X79" i="2"/>
  <c r="W79" i="2"/>
  <c r="V79" i="2"/>
  <c r="U79" i="2"/>
  <c r="T79" i="2"/>
  <c r="AA79" i="2" s="1"/>
  <c r="S79" i="2"/>
  <c r="P79" i="2"/>
  <c r="G79" i="2"/>
  <c r="Y79" i="2" s="1"/>
  <c r="Z78" i="2"/>
  <c r="X78" i="2"/>
  <c r="W78" i="2"/>
  <c r="V78" i="2"/>
  <c r="U78" i="2"/>
  <c r="T78" i="2"/>
  <c r="AA78" i="2" s="1"/>
  <c r="S78" i="2"/>
  <c r="P78" i="2"/>
  <c r="G78" i="2"/>
  <c r="Y78" i="2" s="1"/>
  <c r="Z77" i="2"/>
  <c r="X77" i="2"/>
  <c r="W77" i="2"/>
  <c r="V77" i="2"/>
  <c r="U77" i="2"/>
  <c r="T77" i="2"/>
  <c r="AA77" i="2" s="1"/>
  <c r="S77" i="2"/>
  <c r="P77" i="2"/>
  <c r="G77" i="2"/>
  <c r="Y77" i="2" s="1"/>
  <c r="Z76" i="2"/>
  <c r="X76" i="2"/>
  <c r="W76" i="2"/>
  <c r="V76" i="2"/>
  <c r="U76" i="2"/>
  <c r="T76" i="2"/>
  <c r="AA76" i="2" s="1"/>
  <c r="S76" i="2"/>
  <c r="P76" i="2"/>
  <c r="G76" i="2"/>
  <c r="Y76" i="2" s="1"/>
  <c r="Z75" i="2"/>
  <c r="X75" i="2"/>
  <c r="W75" i="2"/>
  <c r="V75" i="2"/>
  <c r="U75" i="2"/>
  <c r="T75" i="2"/>
  <c r="AA75" i="2" s="1"/>
  <c r="S75" i="2"/>
  <c r="P75" i="2"/>
  <c r="G75" i="2"/>
  <c r="Y75" i="2" s="1"/>
  <c r="Z74" i="2"/>
  <c r="X74" i="2"/>
  <c r="W74" i="2"/>
  <c r="V74" i="2"/>
  <c r="U74" i="2"/>
  <c r="T74" i="2"/>
  <c r="AA74" i="2" s="1"/>
  <c r="S74" i="2"/>
  <c r="P74" i="2"/>
  <c r="G74" i="2"/>
  <c r="Y74" i="2" s="1"/>
  <c r="Z73" i="2"/>
  <c r="X73" i="2"/>
  <c r="W73" i="2"/>
  <c r="V73" i="2"/>
  <c r="U73" i="2"/>
  <c r="T73" i="2"/>
  <c r="AA73" i="2" s="1"/>
  <c r="S73" i="2"/>
  <c r="P73" i="2"/>
  <c r="G73" i="2"/>
  <c r="Y73" i="2" s="1"/>
  <c r="Z72" i="2"/>
  <c r="X72" i="2"/>
  <c r="W72" i="2"/>
  <c r="V72" i="2"/>
  <c r="U72" i="2"/>
  <c r="T72" i="2"/>
  <c r="AA72" i="2" s="1"/>
  <c r="S72" i="2"/>
  <c r="P72" i="2"/>
  <c r="G72" i="2"/>
  <c r="Y72" i="2" s="1"/>
  <c r="Z71" i="2"/>
  <c r="X71" i="2"/>
  <c r="W71" i="2"/>
  <c r="V71" i="2"/>
  <c r="U71" i="2"/>
  <c r="T71" i="2"/>
  <c r="AA71" i="2" s="1"/>
  <c r="S71" i="2"/>
  <c r="P71" i="2"/>
  <c r="G71" i="2"/>
  <c r="Y71" i="2" s="1"/>
  <c r="Z70" i="2"/>
  <c r="X70" i="2"/>
  <c r="W70" i="2"/>
  <c r="V70" i="2"/>
  <c r="U70" i="2"/>
  <c r="T70" i="2"/>
  <c r="AA70" i="2" s="1"/>
  <c r="S70" i="2"/>
  <c r="P70" i="2"/>
  <c r="G70" i="2"/>
  <c r="Y70" i="2" s="1"/>
  <c r="Z69" i="2"/>
  <c r="X69" i="2"/>
  <c r="W69" i="2"/>
  <c r="V69" i="2"/>
  <c r="U69" i="2"/>
  <c r="T69" i="2"/>
  <c r="AA69" i="2" s="1"/>
  <c r="S69" i="2"/>
  <c r="P69" i="2"/>
  <c r="G69" i="2"/>
  <c r="Y69" i="2" s="1"/>
  <c r="Z68" i="2"/>
  <c r="X68" i="2"/>
  <c r="W68" i="2"/>
  <c r="V68" i="2"/>
  <c r="U68" i="2"/>
  <c r="T68" i="2"/>
  <c r="AA68" i="2" s="1"/>
  <c r="S68" i="2"/>
  <c r="P68" i="2"/>
  <c r="G68" i="2"/>
  <c r="Y68" i="2" s="1"/>
  <c r="Z67" i="2"/>
  <c r="X67" i="2"/>
  <c r="W67" i="2"/>
  <c r="V67" i="2"/>
  <c r="U67" i="2"/>
  <c r="T67" i="2"/>
  <c r="AA67" i="2" s="1"/>
  <c r="S67" i="2"/>
  <c r="P67" i="2"/>
  <c r="G67" i="2"/>
  <c r="Y67" i="2" s="1"/>
  <c r="Z66" i="2"/>
  <c r="X66" i="2"/>
  <c r="W66" i="2"/>
  <c r="V66" i="2"/>
  <c r="U66" i="2"/>
  <c r="T66" i="2"/>
  <c r="AA66" i="2" s="1"/>
  <c r="S66" i="2"/>
  <c r="P66" i="2"/>
  <c r="G66" i="2"/>
  <c r="Y66" i="2" s="1"/>
  <c r="Z65" i="2"/>
  <c r="X65" i="2"/>
  <c r="W65" i="2"/>
  <c r="V65" i="2"/>
  <c r="U65" i="2"/>
  <c r="T65" i="2"/>
  <c r="AA65" i="2" s="1"/>
  <c r="S65" i="2"/>
  <c r="P65" i="2"/>
  <c r="G65" i="2"/>
  <c r="Y65" i="2" s="1"/>
  <c r="Z64" i="2"/>
  <c r="X64" i="2"/>
  <c r="W64" i="2"/>
  <c r="V64" i="2"/>
  <c r="U64" i="2"/>
  <c r="T64" i="2"/>
  <c r="AA64" i="2" s="1"/>
  <c r="S64" i="2"/>
  <c r="P64" i="2"/>
  <c r="G64" i="2"/>
  <c r="Y64" i="2" s="1"/>
  <c r="Z63" i="2"/>
  <c r="X63" i="2"/>
  <c r="W63" i="2"/>
  <c r="V63" i="2"/>
  <c r="U63" i="2"/>
  <c r="T63" i="2"/>
  <c r="AA63" i="2" s="1"/>
  <c r="S63" i="2"/>
  <c r="P63" i="2"/>
  <c r="G63" i="2"/>
  <c r="Y63" i="2" s="1"/>
  <c r="Z62" i="2"/>
  <c r="X62" i="2"/>
  <c r="W62" i="2"/>
  <c r="V62" i="2"/>
  <c r="U62" i="2"/>
  <c r="T62" i="2"/>
  <c r="AA62" i="2" s="1"/>
  <c r="S62" i="2"/>
  <c r="P62" i="2"/>
  <c r="G62" i="2"/>
  <c r="Y62" i="2" s="1"/>
  <c r="Z61" i="2"/>
  <c r="X61" i="2"/>
  <c r="W61" i="2"/>
  <c r="V61" i="2"/>
  <c r="U61" i="2"/>
  <c r="T61" i="2"/>
  <c r="AA61" i="2" s="1"/>
  <c r="S61" i="2"/>
  <c r="P61" i="2"/>
  <c r="G61" i="2"/>
  <c r="Y61" i="2" s="1"/>
  <c r="Z60" i="2"/>
  <c r="X60" i="2"/>
  <c r="W60" i="2"/>
  <c r="V60" i="2"/>
  <c r="U60" i="2"/>
  <c r="T60" i="2"/>
  <c r="AA60" i="2" s="1"/>
  <c r="S60" i="2"/>
  <c r="P60" i="2"/>
  <c r="G60" i="2"/>
  <c r="Y60" i="2" s="1"/>
  <c r="Z59" i="2"/>
  <c r="X59" i="2"/>
  <c r="W59" i="2"/>
  <c r="V59" i="2"/>
  <c r="U59" i="2"/>
  <c r="T59" i="2"/>
  <c r="AA59" i="2" s="1"/>
  <c r="S59" i="2"/>
  <c r="P59" i="2"/>
  <c r="G59" i="2"/>
  <c r="Y59" i="2" s="1"/>
  <c r="Z58" i="2"/>
  <c r="X58" i="2"/>
  <c r="W58" i="2"/>
  <c r="V58" i="2"/>
  <c r="U58" i="2"/>
  <c r="T58" i="2"/>
  <c r="AA58" i="2" s="1"/>
  <c r="S58" i="2"/>
  <c r="P58" i="2"/>
  <c r="G58" i="2"/>
  <c r="Y58" i="2" s="1"/>
  <c r="Z57" i="2"/>
  <c r="X57" i="2"/>
  <c r="W57" i="2"/>
  <c r="V57" i="2"/>
  <c r="U57" i="2"/>
  <c r="T57" i="2"/>
  <c r="AA57" i="2" s="1"/>
  <c r="S57" i="2"/>
  <c r="P57" i="2"/>
  <c r="G57" i="2"/>
  <c r="Y57" i="2" s="1"/>
  <c r="Z56" i="2"/>
  <c r="X56" i="2"/>
  <c r="W56" i="2"/>
  <c r="V56" i="2"/>
  <c r="U56" i="2"/>
  <c r="T56" i="2"/>
  <c r="AA56" i="2" s="1"/>
  <c r="S56" i="2"/>
  <c r="P56" i="2"/>
  <c r="G56" i="2"/>
  <c r="Y56" i="2" s="1"/>
  <c r="Z55" i="2"/>
  <c r="X55" i="2"/>
  <c r="W55" i="2"/>
  <c r="V55" i="2"/>
  <c r="U55" i="2"/>
  <c r="T55" i="2"/>
  <c r="AA55" i="2" s="1"/>
  <c r="S55" i="2"/>
  <c r="P55" i="2"/>
  <c r="G55" i="2"/>
  <c r="Y55" i="2" s="1"/>
  <c r="Z54" i="2"/>
  <c r="X54" i="2"/>
  <c r="W54" i="2"/>
  <c r="V54" i="2"/>
  <c r="U54" i="2"/>
  <c r="T54" i="2"/>
  <c r="AA54" i="2" s="1"/>
  <c r="S54" i="2"/>
  <c r="P54" i="2"/>
  <c r="G54" i="2"/>
  <c r="Y54" i="2" s="1"/>
  <c r="Z53" i="2"/>
  <c r="X53" i="2"/>
  <c r="W53" i="2"/>
  <c r="V53" i="2"/>
  <c r="U53" i="2"/>
  <c r="T53" i="2"/>
  <c r="AA53" i="2" s="1"/>
  <c r="S53" i="2"/>
  <c r="P53" i="2"/>
  <c r="G53" i="2"/>
  <c r="Y53" i="2" s="1"/>
  <c r="Z52" i="2"/>
  <c r="X52" i="2"/>
  <c r="W52" i="2"/>
  <c r="V52" i="2"/>
  <c r="U52" i="2"/>
  <c r="T52" i="2"/>
  <c r="AA52" i="2" s="1"/>
  <c r="S52" i="2"/>
  <c r="P52" i="2"/>
  <c r="G52" i="2"/>
  <c r="Y52" i="2" s="1"/>
  <c r="Z51" i="2"/>
  <c r="X51" i="2"/>
  <c r="W51" i="2"/>
  <c r="V51" i="2"/>
  <c r="U51" i="2"/>
  <c r="T51" i="2"/>
  <c r="AA51" i="2" s="1"/>
  <c r="S51" i="2"/>
  <c r="P51" i="2"/>
  <c r="G51" i="2"/>
  <c r="Y51" i="2" s="1"/>
  <c r="Z50" i="2"/>
  <c r="X50" i="2"/>
  <c r="W50" i="2"/>
  <c r="V50" i="2"/>
  <c r="U50" i="2"/>
  <c r="T50" i="2"/>
  <c r="AA50" i="2" s="1"/>
  <c r="S50" i="2"/>
  <c r="P50" i="2"/>
  <c r="G50" i="2"/>
  <c r="Y50" i="2" s="1"/>
  <c r="Z49" i="2"/>
  <c r="X49" i="2"/>
  <c r="W49" i="2"/>
  <c r="V49" i="2"/>
  <c r="U49" i="2"/>
  <c r="T49" i="2"/>
  <c r="AA49" i="2" s="1"/>
  <c r="S49" i="2"/>
  <c r="P49" i="2"/>
  <c r="G49" i="2"/>
  <c r="Y49" i="2" s="1"/>
  <c r="Z48" i="2"/>
  <c r="X48" i="2"/>
  <c r="W48" i="2"/>
  <c r="V48" i="2"/>
  <c r="U48" i="2"/>
  <c r="T48" i="2"/>
  <c r="AA48" i="2" s="1"/>
  <c r="S48" i="2"/>
  <c r="P48" i="2"/>
  <c r="G48" i="2"/>
  <c r="Y48" i="2" s="1"/>
  <c r="Z47" i="2"/>
  <c r="X47" i="2"/>
  <c r="W47" i="2"/>
  <c r="V47" i="2"/>
  <c r="U47" i="2"/>
  <c r="T47" i="2"/>
  <c r="AA47" i="2" s="1"/>
  <c r="S47" i="2"/>
  <c r="P47" i="2"/>
  <c r="G47" i="2"/>
  <c r="Y47" i="2" s="1"/>
  <c r="Z46" i="2"/>
  <c r="X46" i="2"/>
  <c r="W46" i="2"/>
  <c r="V46" i="2"/>
  <c r="U46" i="2"/>
  <c r="T46" i="2"/>
  <c r="AA46" i="2" s="1"/>
  <c r="S46" i="2"/>
  <c r="P46" i="2"/>
  <c r="G46" i="2"/>
  <c r="Y46" i="2" s="1"/>
  <c r="Z45" i="2"/>
  <c r="X45" i="2"/>
  <c r="W45" i="2"/>
  <c r="V45" i="2"/>
  <c r="U45" i="2"/>
  <c r="T45" i="2"/>
  <c r="AA45" i="2" s="1"/>
  <c r="S45" i="2"/>
  <c r="P45" i="2"/>
  <c r="G45" i="2"/>
  <c r="Y45" i="2" s="1"/>
  <c r="Z44" i="2"/>
  <c r="X44" i="2"/>
  <c r="W44" i="2"/>
  <c r="V44" i="2"/>
  <c r="U44" i="2"/>
  <c r="T44" i="2"/>
  <c r="AA44" i="2" s="1"/>
  <c r="S44" i="2"/>
  <c r="P44" i="2"/>
  <c r="G44" i="2"/>
  <c r="Y44" i="2" s="1"/>
  <c r="Z43" i="2"/>
  <c r="X43" i="2"/>
  <c r="W43" i="2"/>
  <c r="V43" i="2"/>
  <c r="U43" i="2"/>
  <c r="T43" i="2"/>
  <c r="AA43" i="2" s="1"/>
  <c r="S43" i="2"/>
  <c r="P43" i="2"/>
  <c r="G43" i="2"/>
  <c r="Y43" i="2" s="1"/>
  <c r="Z42" i="2"/>
  <c r="X42" i="2"/>
  <c r="W42" i="2"/>
  <c r="V42" i="2"/>
  <c r="U42" i="2"/>
  <c r="T42" i="2"/>
  <c r="AA42" i="2" s="1"/>
  <c r="S42" i="2"/>
  <c r="P42" i="2"/>
  <c r="G42" i="2"/>
  <c r="Y42" i="2" s="1"/>
  <c r="Z41" i="2"/>
  <c r="X41" i="2"/>
  <c r="W41" i="2"/>
  <c r="V41" i="2"/>
  <c r="U41" i="2"/>
  <c r="T41" i="2"/>
  <c r="AA41" i="2" s="1"/>
  <c r="S41" i="2"/>
  <c r="P41" i="2"/>
  <c r="G41" i="2"/>
  <c r="Y41" i="2" s="1"/>
  <c r="Z40" i="2"/>
  <c r="X40" i="2"/>
  <c r="W40" i="2"/>
  <c r="V40" i="2"/>
  <c r="U40" i="2"/>
  <c r="T40" i="2"/>
  <c r="AA40" i="2" s="1"/>
  <c r="S40" i="2"/>
  <c r="P40" i="2"/>
  <c r="G40" i="2"/>
  <c r="Y40" i="2" s="1"/>
  <c r="Z39" i="2"/>
  <c r="X39" i="2"/>
  <c r="W39" i="2"/>
  <c r="V39" i="2"/>
  <c r="U39" i="2"/>
  <c r="T39" i="2"/>
  <c r="AA39" i="2" s="1"/>
  <c r="S39" i="2"/>
  <c r="P39" i="2"/>
  <c r="G39" i="2"/>
  <c r="Y39" i="2" s="1"/>
  <c r="Z38" i="2"/>
  <c r="X38" i="2"/>
  <c r="W38" i="2"/>
  <c r="V38" i="2"/>
  <c r="U38" i="2"/>
  <c r="T38" i="2"/>
  <c r="AA38" i="2" s="1"/>
  <c r="S38" i="2"/>
  <c r="P38" i="2"/>
  <c r="G38" i="2"/>
  <c r="Y38" i="2" s="1"/>
  <c r="Z37" i="2"/>
  <c r="X37" i="2"/>
  <c r="W37" i="2"/>
  <c r="V37" i="2"/>
  <c r="U37" i="2"/>
  <c r="T37" i="2"/>
  <c r="AA37" i="2" s="1"/>
  <c r="S37" i="2"/>
  <c r="P37" i="2"/>
  <c r="G37" i="2"/>
  <c r="Y37" i="2" s="1"/>
  <c r="Z36" i="2"/>
  <c r="X36" i="2"/>
  <c r="W36" i="2"/>
  <c r="V36" i="2"/>
  <c r="U36" i="2"/>
  <c r="T36" i="2"/>
  <c r="AA36" i="2" s="1"/>
  <c r="S36" i="2"/>
  <c r="P36" i="2"/>
  <c r="G36" i="2"/>
  <c r="Y36" i="2" s="1"/>
  <c r="Z35" i="2"/>
  <c r="X35" i="2"/>
  <c r="W35" i="2"/>
  <c r="V35" i="2"/>
  <c r="U35" i="2"/>
  <c r="T35" i="2"/>
  <c r="AA35" i="2" s="1"/>
  <c r="S35" i="2"/>
  <c r="P35" i="2"/>
  <c r="G35" i="2"/>
  <c r="Y35" i="2" s="1"/>
  <c r="Z34" i="2"/>
  <c r="X34" i="2"/>
  <c r="W34" i="2"/>
  <c r="V34" i="2"/>
  <c r="U34" i="2"/>
  <c r="T34" i="2"/>
  <c r="AA34" i="2" s="1"/>
  <c r="S34" i="2"/>
  <c r="P34" i="2"/>
  <c r="G34" i="2"/>
  <c r="Y34" i="2" s="1"/>
  <c r="Z33" i="2"/>
  <c r="X33" i="2"/>
  <c r="W33" i="2"/>
  <c r="V33" i="2"/>
  <c r="U33" i="2"/>
  <c r="T33" i="2"/>
  <c r="AA33" i="2" s="1"/>
  <c r="S33" i="2"/>
  <c r="P33" i="2"/>
  <c r="G33" i="2"/>
  <c r="Y33" i="2" s="1"/>
  <c r="Z32" i="2"/>
  <c r="X32" i="2"/>
  <c r="W32" i="2"/>
  <c r="V32" i="2"/>
  <c r="U32" i="2"/>
  <c r="T32" i="2"/>
  <c r="AA32" i="2" s="1"/>
  <c r="S32" i="2"/>
  <c r="P32" i="2"/>
  <c r="G32" i="2"/>
  <c r="Y32" i="2" s="1"/>
  <c r="Z31" i="2"/>
  <c r="X31" i="2"/>
  <c r="W31" i="2"/>
  <c r="V31" i="2"/>
  <c r="U31" i="2"/>
  <c r="T31" i="2"/>
  <c r="AA31" i="2" s="1"/>
  <c r="S31" i="2"/>
  <c r="P31" i="2"/>
  <c r="G31" i="2"/>
  <c r="Y31" i="2" s="1"/>
  <c r="Z30" i="2"/>
  <c r="X30" i="2"/>
  <c r="W30" i="2"/>
  <c r="V30" i="2"/>
  <c r="U30" i="2"/>
  <c r="T30" i="2"/>
  <c r="AA30" i="2" s="1"/>
  <c r="S30" i="2"/>
  <c r="P30" i="2"/>
  <c r="G30" i="2"/>
  <c r="Y30" i="2" s="1"/>
  <c r="Z29" i="2"/>
  <c r="X29" i="2"/>
  <c r="W29" i="2"/>
  <c r="V29" i="2"/>
  <c r="U29" i="2"/>
  <c r="T29" i="2"/>
  <c r="AA29" i="2" s="1"/>
  <c r="S29" i="2"/>
  <c r="P29" i="2"/>
  <c r="G29" i="2"/>
  <c r="Y29" i="2" s="1"/>
  <c r="Z28" i="2"/>
  <c r="X28" i="2"/>
  <c r="W28" i="2"/>
  <c r="V28" i="2"/>
  <c r="U28" i="2"/>
  <c r="T28" i="2"/>
  <c r="AA28" i="2" s="1"/>
  <c r="S28" i="2"/>
  <c r="P28" i="2"/>
  <c r="G28" i="2"/>
  <c r="Y28" i="2" s="1"/>
  <c r="Z27" i="2"/>
  <c r="X27" i="2"/>
  <c r="W27" i="2"/>
  <c r="V27" i="2"/>
  <c r="U27" i="2"/>
  <c r="T27" i="2"/>
  <c r="AA27" i="2" s="1"/>
  <c r="S27" i="2"/>
  <c r="P27" i="2"/>
  <c r="G27" i="2"/>
  <c r="Y27" i="2" s="1"/>
  <c r="Z26" i="2"/>
  <c r="X26" i="2"/>
  <c r="W26" i="2"/>
  <c r="V26" i="2"/>
  <c r="U26" i="2"/>
  <c r="T26" i="2"/>
  <c r="AA26" i="2" s="1"/>
  <c r="S26" i="2"/>
  <c r="P26" i="2"/>
  <c r="G26" i="2"/>
  <c r="Y26" i="2" s="1"/>
  <c r="Z25" i="2"/>
  <c r="X25" i="2"/>
  <c r="W25" i="2"/>
  <c r="V25" i="2"/>
  <c r="U25" i="2"/>
  <c r="T25" i="2"/>
  <c r="AA25" i="2" s="1"/>
  <c r="S25" i="2"/>
  <c r="P25" i="2"/>
  <c r="G25" i="2"/>
  <c r="Y25" i="2" s="1"/>
  <c r="Z24" i="2"/>
  <c r="X24" i="2"/>
  <c r="W24" i="2"/>
  <c r="V24" i="2"/>
  <c r="U24" i="2"/>
  <c r="T24" i="2"/>
  <c r="AA24" i="2" s="1"/>
  <c r="S24" i="2"/>
  <c r="P24" i="2"/>
  <c r="G24" i="2"/>
  <c r="Y24" i="2" s="1"/>
  <c r="Z23" i="2"/>
  <c r="X23" i="2"/>
  <c r="W23" i="2"/>
  <c r="V23" i="2"/>
  <c r="U23" i="2"/>
  <c r="T23" i="2"/>
  <c r="AA23" i="2" s="1"/>
  <c r="S23" i="2"/>
  <c r="P23" i="2"/>
  <c r="G23" i="2"/>
  <c r="Y23" i="2" s="1"/>
  <c r="AC22" i="2"/>
  <c r="Z22" i="2"/>
  <c r="X22" i="2"/>
  <c r="W22" i="2"/>
  <c r="V22" i="2"/>
  <c r="U22" i="2"/>
  <c r="T22" i="2"/>
  <c r="AA22" i="2" s="1"/>
  <c r="S22" i="2"/>
  <c r="P22" i="2"/>
  <c r="G22" i="2"/>
  <c r="Y22" i="2" s="1"/>
  <c r="Z21" i="2"/>
  <c r="X21" i="2"/>
  <c r="W21" i="2"/>
  <c r="V21" i="2"/>
  <c r="U21" i="2"/>
  <c r="T21" i="2"/>
  <c r="AA21" i="2" s="1"/>
  <c r="S21" i="2"/>
  <c r="P21" i="2"/>
  <c r="G21" i="2"/>
  <c r="Y21" i="2" s="1"/>
  <c r="Z20" i="2"/>
  <c r="X20" i="2"/>
  <c r="W20" i="2"/>
  <c r="V20" i="2"/>
  <c r="U20" i="2"/>
  <c r="T20" i="2"/>
  <c r="AA20" i="2" s="1"/>
  <c r="S20" i="2"/>
  <c r="P20" i="2"/>
  <c r="G20" i="2"/>
  <c r="Y20" i="2" s="1"/>
  <c r="Z19" i="2"/>
  <c r="X19" i="2"/>
  <c r="W19" i="2"/>
  <c r="V19" i="2"/>
  <c r="U19" i="2"/>
  <c r="T19" i="2"/>
  <c r="AA19" i="2" s="1"/>
  <c r="S19" i="2"/>
  <c r="P19" i="2"/>
  <c r="G19" i="2"/>
  <c r="Y19" i="2" s="1"/>
  <c r="Z18" i="2"/>
  <c r="X18" i="2"/>
  <c r="W18" i="2"/>
  <c r="V18" i="2"/>
  <c r="U18" i="2"/>
  <c r="T18" i="2"/>
  <c r="AA18" i="2" s="1"/>
  <c r="S18" i="2"/>
  <c r="P18" i="2"/>
  <c r="G18" i="2"/>
  <c r="Y18" i="2" s="1"/>
  <c r="Z17" i="2"/>
  <c r="X17" i="2"/>
  <c r="W17" i="2"/>
  <c r="V17" i="2"/>
  <c r="U17" i="2"/>
  <c r="T17" i="2"/>
  <c r="AA17" i="2" s="1"/>
  <c r="S17" i="2"/>
  <c r="P17" i="2"/>
  <c r="G17" i="2"/>
  <c r="Y17" i="2" s="1"/>
  <c r="AC16" i="2"/>
  <c r="Z16" i="2"/>
  <c r="X16" i="2"/>
  <c r="W16" i="2"/>
  <c r="V16" i="2"/>
  <c r="U16" i="2"/>
  <c r="T16" i="2"/>
  <c r="AA16" i="2" s="1"/>
  <c r="S16" i="2"/>
  <c r="P16" i="2"/>
  <c r="G16" i="2"/>
  <c r="Y16" i="2" s="1"/>
  <c r="Z15" i="2"/>
  <c r="X15" i="2"/>
  <c r="W15" i="2"/>
  <c r="V15" i="2"/>
  <c r="U15" i="2"/>
  <c r="T15" i="2"/>
  <c r="AA15" i="2" s="1"/>
  <c r="S15" i="2"/>
  <c r="P15" i="2"/>
  <c r="G15" i="2"/>
  <c r="Y15" i="2" s="1"/>
  <c r="Z14" i="2"/>
  <c r="X14" i="2"/>
  <c r="W14" i="2"/>
  <c r="V14" i="2"/>
  <c r="U14" i="2"/>
  <c r="T14" i="2"/>
  <c r="AA14" i="2" s="1"/>
  <c r="S14" i="2"/>
  <c r="P14" i="2"/>
  <c r="G14" i="2"/>
  <c r="Y14" i="2" s="1"/>
  <c r="Z13" i="2"/>
  <c r="X13" i="2"/>
  <c r="W13" i="2"/>
  <c r="V13" i="2"/>
  <c r="U13" i="2"/>
  <c r="T13" i="2"/>
  <c r="AA13" i="2" s="1"/>
  <c r="S13" i="2"/>
  <c r="P13" i="2"/>
  <c r="G13" i="2"/>
  <c r="Y13" i="2" s="1"/>
  <c r="Z12" i="2"/>
  <c r="X12" i="2"/>
  <c r="W12" i="2"/>
  <c r="V12" i="2"/>
  <c r="U12" i="2"/>
  <c r="T12" i="2"/>
  <c r="AA12" i="2" s="1"/>
  <c r="S12" i="2"/>
  <c r="P12" i="2"/>
  <c r="G12" i="2"/>
  <c r="Y12" i="2" s="1"/>
  <c r="Z11" i="2"/>
  <c r="X11" i="2"/>
  <c r="W11" i="2"/>
  <c r="V11" i="2"/>
  <c r="U11" i="2"/>
  <c r="T11" i="2"/>
  <c r="AA11" i="2" s="1"/>
  <c r="S11" i="2"/>
  <c r="P11" i="2"/>
  <c r="G11" i="2"/>
  <c r="Y11" i="2" s="1"/>
  <c r="Z10" i="2"/>
  <c r="X10" i="2"/>
  <c r="W10" i="2"/>
  <c r="V10" i="2"/>
  <c r="U10" i="2"/>
  <c r="T10" i="2"/>
  <c r="AA10" i="2" s="1"/>
  <c r="S10" i="2"/>
  <c r="P10" i="2"/>
  <c r="G10" i="2"/>
  <c r="Y10" i="2" s="1"/>
  <c r="Z9" i="2"/>
  <c r="X9" i="2"/>
  <c r="W9" i="2"/>
  <c r="V9" i="2"/>
  <c r="U9" i="2"/>
  <c r="T9" i="2"/>
  <c r="AA9" i="2" s="1"/>
  <c r="S9" i="2"/>
  <c r="P9" i="2"/>
  <c r="G9" i="2"/>
  <c r="Y9" i="2" s="1"/>
  <c r="Z8" i="2"/>
  <c r="X8" i="2"/>
  <c r="W8" i="2"/>
  <c r="V8" i="2"/>
  <c r="U8" i="2"/>
  <c r="T8" i="2"/>
  <c r="AA8" i="2" s="1"/>
  <c r="S8" i="2"/>
  <c r="P8" i="2"/>
  <c r="G8" i="2"/>
  <c r="Y8" i="2" s="1"/>
  <c r="Z7" i="2"/>
  <c r="X7" i="2"/>
  <c r="W7" i="2"/>
  <c r="V7" i="2"/>
  <c r="U7" i="2"/>
  <c r="T7" i="2"/>
  <c r="AA7" i="2" s="1"/>
  <c r="S7" i="2"/>
  <c r="P7" i="2"/>
  <c r="G7" i="2"/>
  <c r="Y7" i="2" s="1"/>
  <c r="Z6" i="2"/>
  <c r="X6" i="2"/>
  <c r="W6" i="2"/>
  <c r="V6" i="2"/>
  <c r="U6" i="2"/>
  <c r="T6" i="2"/>
  <c r="AA6" i="2" s="1"/>
  <c r="S6" i="2"/>
  <c r="P6" i="2"/>
  <c r="G6" i="2"/>
  <c r="Y6" i="2" s="1"/>
  <c r="Z5" i="2"/>
  <c r="X5" i="2"/>
  <c r="W5" i="2"/>
  <c r="V5" i="2"/>
  <c r="U5" i="2"/>
  <c r="T5" i="2"/>
  <c r="AA5" i="2" s="1"/>
  <c r="S5" i="2"/>
  <c r="P5" i="2"/>
  <c r="G5" i="2"/>
  <c r="Y5" i="2" s="1"/>
  <c r="Z4" i="2"/>
  <c r="X4" i="2"/>
  <c r="W4" i="2"/>
  <c r="V4" i="2"/>
  <c r="U4" i="2"/>
  <c r="T4" i="2"/>
  <c r="AA4" i="2" s="1"/>
  <c r="S4" i="2"/>
  <c r="P4" i="2"/>
  <c r="G4" i="2"/>
  <c r="Y4" i="2" s="1"/>
  <c r="Z3" i="2"/>
  <c r="X3" i="2"/>
  <c r="W3" i="2"/>
  <c r="V3" i="2"/>
  <c r="U3" i="2"/>
  <c r="T3" i="2"/>
  <c r="AA3" i="2" s="1"/>
  <c r="S3" i="2"/>
  <c r="P3" i="2"/>
  <c r="G3" i="2"/>
  <c r="Y3" i="2" s="1"/>
  <c r="Z94" i="1"/>
  <c r="X94" i="1"/>
  <c r="W94" i="1"/>
  <c r="V94" i="1"/>
  <c r="U94" i="1"/>
  <c r="T94" i="1"/>
  <c r="AA94" i="1" s="1"/>
  <c r="S94" i="1"/>
  <c r="P94" i="1"/>
  <c r="G94" i="1"/>
  <c r="Y94" i="1" s="1"/>
  <c r="Z93" i="1"/>
  <c r="X93" i="1"/>
  <c r="W93" i="1"/>
  <c r="V93" i="1"/>
  <c r="U93" i="1"/>
  <c r="T93" i="1"/>
  <c r="AA93" i="1" s="1"/>
  <c r="S93" i="1"/>
  <c r="P93" i="1"/>
  <c r="G93" i="1"/>
  <c r="Y93" i="1" s="1"/>
  <c r="Z92" i="1"/>
  <c r="X92" i="1"/>
  <c r="W92" i="1"/>
  <c r="V92" i="1"/>
  <c r="U92" i="1"/>
  <c r="T92" i="1"/>
  <c r="AA92" i="1" s="1"/>
  <c r="S92" i="1"/>
  <c r="P92" i="1"/>
  <c r="G92" i="1"/>
  <c r="Y92" i="1" s="1"/>
  <c r="Z91" i="1"/>
  <c r="X91" i="1"/>
  <c r="W91" i="1"/>
  <c r="V91" i="1"/>
  <c r="U91" i="1"/>
  <c r="T91" i="1"/>
  <c r="AA91" i="1" s="1"/>
  <c r="S91" i="1"/>
  <c r="P91" i="1"/>
  <c r="G91" i="1"/>
  <c r="Y91" i="1" s="1"/>
  <c r="Z90" i="1"/>
  <c r="X90" i="1"/>
  <c r="W90" i="1"/>
  <c r="V90" i="1"/>
  <c r="U90" i="1"/>
  <c r="T90" i="1"/>
  <c r="AA90" i="1" s="1"/>
  <c r="S90" i="1"/>
  <c r="P90" i="1"/>
  <c r="G90" i="1"/>
  <c r="Y90" i="1" s="1"/>
  <c r="Z89" i="1"/>
  <c r="X89" i="1"/>
  <c r="W89" i="1"/>
  <c r="V89" i="1"/>
  <c r="U89" i="1"/>
  <c r="T89" i="1"/>
  <c r="AA89" i="1" s="1"/>
  <c r="S89" i="1"/>
  <c r="P89" i="1"/>
  <c r="G89" i="1"/>
  <c r="Y89" i="1" s="1"/>
  <c r="AC88" i="1"/>
  <c r="Z88" i="1"/>
  <c r="X88" i="1"/>
  <c r="W88" i="1"/>
  <c r="V88" i="1"/>
  <c r="U88" i="1"/>
  <c r="T88" i="1"/>
  <c r="AA88" i="1" s="1"/>
  <c r="S88" i="1"/>
  <c r="P88" i="1"/>
  <c r="G88" i="1"/>
  <c r="Y88" i="1" s="1"/>
  <c r="AC87" i="1"/>
  <c r="Z87" i="1"/>
  <c r="X87" i="1"/>
  <c r="W87" i="1"/>
  <c r="V87" i="1"/>
  <c r="U87" i="1"/>
  <c r="T87" i="1"/>
  <c r="AA87" i="1" s="1"/>
  <c r="S87" i="1"/>
  <c r="P87" i="1"/>
  <c r="G87" i="1"/>
  <c r="Y87" i="1" s="1"/>
  <c r="AC86" i="1"/>
  <c r="Z86" i="1"/>
  <c r="X86" i="1"/>
  <c r="W86" i="1"/>
  <c r="V86" i="1"/>
  <c r="U86" i="1"/>
  <c r="T86" i="1"/>
  <c r="AA86" i="1" s="1"/>
  <c r="S86" i="1"/>
  <c r="P86" i="1"/>
  <c r="G86" i="1"/>
  <c r="Y86" i="1" s="1"/>
  <c r="AC85" i="1"/>
  <c r="Z85" i="1"/>
  <c r="X85" i="1"/>
  <c r="W85" i="1"/>
  <c r="V85" i="1"/>
  <c r="U85" i="1"/>
  <c r="T85" i="1"/>
  <c r="AA85" i="1" s="1"/>
  <c r="S85" i="1"/>
  <c r="P85" i="1"/>
  <c r="G85" i="1"/>
  <c r="Y85" i="1" s="1"/>
  <c r="AC84" i="1"/>
  <c r="Z84" i="1"/>
  <c r="X84" i="1"/>
  <c r="W84" i="1"/>
  <c r="V84" i="1"/>
  <c r="U84" i="1"/>
  <c r="T84" i="1"/>
  <c r="AA84" i="1" s="1"/>
  <c r="S84" i="1"/>
  <c r="P84" i="1"/>
  <c r="G84" i="1"/>
  <c r="Y84" i="1" s="1"/>
  <c r="AC83" i="1"/>
  <c r="Z83" i="1"/>
  <c r="X83" i="1"/>
  <c r="W83" i="1"/>
  <c r="V83" i="1"/>
  <c r="U83" i="1"/>
  <c r="T83" i="1"/>
  <c r="AA83" i="1" s="1"/>
  <c r="S83" i="1"/>
  <c r="P83" i="1"/>
  <c r="G83" i="1"/>
  <c r="Y83" i="1" s="1"/>
  <c r="Z82" i="1"/>
  <c r="X82" i="1"/>
  <c r="W82" i="1"/>
  <c r="V82" i="1"/>
  <c r="U82" i="1"/>
  <c r="T82" i="1"/>
  <c r="AA82" i="1" s="1"/>
  <c r="S82" i="1"/>
  <c r="P82" i="1"/>
  <c r="G82" i="1"/>
  <c r="Y82" i="1" s="1"/>
  <c r="Z81" i="1"/>
  <c r="X81" i="1"/>
  <c r="W81" i="1"/>
  <c r="V81" i="1"/>
  <c r="U81" i="1"/>
  <c r="T81" i="1"/>
  <c r="AA81" i="1" s="1"/>
  <c r="S81" i="1"/>
  <c r="P81" i="1"/>
  <c r="G81" i="1"/>
  <c r="Y81" i="1" s="1"/>
  <c r="Z80" i="1"/>
  <c r="X80" i="1"/>
  <c r="W80" i="1"/>
  <c r="V80" i="1"/>
  <c r="U80" i="1"/>
  <c r="T80" i="1"/>
  <c r="AA80" i="1" s="1"/>
  <c r="S80" i="1"/>
  <c r="P80" i="1"/>
  <c r="G80" i="1"/>
  <c r="Y80" i="1" s="1"/>
  <c r="Z79" i="1"/>
  <c r="X79" i="1"/>
  <c r="W79" i="1"/>
  <c r="V79" i="1"/>
  <c r="U79" i="1"/>
  <c r="T79" i="1"/>
  <c r="AA79" i="1" s="1"/>
  <c r="S79" i="1"/>
  <c r="P79" i="1"/>
  <c r="G79" i="1"/>
  <c r="Y79" i="1" s="1"/>
  <c r="Z78" i="1"/>
  <c r="X78" i="1"/>
  <c r="W78" i="1"/>
  <c r="V78" i="1"/>
  <c r="U78" i="1"/>
  <c r="T78" i="1"/>
  <c r="AA78" i="1" s="1"/>
  <c r="S78" i="1"/>
  <c r="P78" i="1"/>
  <c r="G78" i="1"/>
  <c r="Y78" i="1" s="1"/>
  <c r="Z77" i="1"/>
  <c r="X77" i="1"/>
  <c r="W77" i="1"/>
  <c r="V77" i="1"/>
  <c r="U77" i="1"/>
  <c r="T77" i="1"/>
  <c r="AA77" i="1" s="1"/>
  <c r="S77" i="1"/>
  <c r="P77" i="1"/>
  <c r="G77" i="1"/>
  <c r="Y77" i="1" s="1"/>
  <c r="Z76" i="1"/>
  <c r="X76" i="1"/>
  <c r="W76" i="1"/>
  <c r="V76" i="1"/>
  <c r="U76" i="1"/>
  <c r="T76" i="1"/>
  <c r="AA76" i="1" s="1"/>
  <c r="S76" i="1"/>
  <c r="P76" i="1"/>
  <c r="G76" i="1"/>
  <c r="Y76" i="1" s="1"/>
  <c r="Z75" i="1"/>
  <c r="X75" i="1"/>
  <c r="W75" i="1"/>
  <c r="V75" i="1"/>
  <c r="U75" i="1"/>
  <c r="T75" i="1"/>
  <c r="AA75" i="1" s="1"/>
  <c r="S75" i="1"/>
  <c r="P75" i="1"/>
  <c r="G75" i="1"/>
  <c r="Y75" i="1" s="1"/>
  <c r="Z74" i="1"/>
  <c r="X74" i="1"/>
  <c r="W74" i="1"/>
  <c r="V74" i="1"/>
  <c r="U74" i="1"/>
  <c r="T74" i="1"/>
  <c r="AA74" i="1" s="1"/>
  <c r="S74" i="1"/>
  <c r="P74" i="1"/>
  <c r="G74" i="1"/>
  <c r="Y74" i="1" s="1"/>
  <c r="Z73" i="1"/>
  <c r="X73" i="1"/>
  <c r="W73" i="1"/>
  <c r="V73" i="1"/>
  <c r="U73" i="1"/>
  <c r="T73" i="1"/>
  <c r="AA73" i="1" s="1"/>
  <c r="S73" i="1"/>
  <c r="P73" i="1"/>
  <c r="G73" i="1"/>
  <c r="Y73" i="1" s="1"/>
  <c r="Z72" i="1"/>
  <c r="X72" i="1"/>
  <c r="W72" i="1"/>
  <c r="V72" i="1"/>
  <c r="U72" i="1"/>
  <c r="T72" i="1"/>
  <c r="AA72" i="1" s="1"/>
  <c r="S72" i="1"/>
  <c r="P72" i="1"/>
  <c r="G72" i="1"/>
  <c r="Y72" i="1" s="1"/>
  <c r="Z71" i="1"/>
  <c r="X71" i="1"/>
  <c r="W71" i="1"/>
  <c r="V71" i="1"/>
  <c r="U71" i="1"/>
  <c r="T71" i="1"/>
  <c r="AA71" i="1" s="1"/>
  <c r="S71" i="1"/>
  <c r="P71" i="1"/>
  <c r="G71" i="1"/>
  <c r="Y71" i="1" s="1"/>
  <c r="Z70" i="1"/>
  <c r="X70" i="1"/>
  <c r="W70" i="1"/>
  <c r="V70" i="1"/>
  <c r="U70" i="1"/>
  <c r="T70" i="1"/>
  <c r="AA70" i="1" s="1"/>
  <c r="S70" i="1"/>
  <c r="P70" i="1"/>
  <c r="G70" i="1"/>
  <c r="Y70" i="1" s="1"/>
  <c r="Z69" i="1"/>
  <c r="X69" i="1"/>
  <c r="W69" i="1"/>
  <c r="V69" i="1"/>
  <c r="U69" i="1"/>
  <c r="T69" i="1"/>
  <c r="AA69" i="1" s="1"/>
  <c r="S69" i="1"/>
  <c r="P69" i="1"/>
  <c r="G69" i="1"/>
  <c r="Y69" i="1" s="1"/>
  <c r="Z68" i="1"/>
  <c r="X68" i="1"/>
  <c r="W68" i="1"/>
  <c r="V68" i="1"/>
  <c r="U68" i="1"/>
  <c r="T68" i="1"/>
  <c r="AA68" i="1" s="1"/>
  <c r="S68" i="1"/>
  <c r="P68" i="1"/>
  <c r="G68" i="1"/>
  <c r="Y68" i="1" s="1"/>
  <c r="Z67" i="1"/>
  <c r="X67" i="1"/>
  <c r="W67" i="1"/>
  <c r="V67" i="1"/>
  <c r="U67" i="1"/>
  <c r="T67" i="1"/>
  <c r="AA67" i="1" s="1"/>
  <c r="S67" i="1"/>
  <c r="P67" i="1"/>
  <c r="G67" i="1"/>
  <c r="Y67" i="1" s="1"/>
  <c r="Z66" i="1"/>
  <c r="X66" i="1"/>
  <c r="W66" i="1"/>
  <c r="V66" i="1"/>
  <c r="U66" i="1"/>
  <c r="T66" i="1"/>
  <c r="AA66" i="1" s="1"/>
  <c r="S66" i="1"/>
  <c r="P66" i="1"/>
  <c r="G66" i="1"/>
  <c r="Y66" i="1" s="1"/>
  <c r="Z65" i="1"/>
  <c r="X65" i="1"/>
  <c r="W65" i="1"/>
  <c r="V65" i="1"/>
  <c r="U65" i="1"/>
  <c r="T65" i="1"/>
  <c r="AA65" i="1" s="1"/>
  <c r="S65" i="1"/>
  <c r="P65" i="1"/>
  <c r="G65" i="1"/>
  <c r="Y65" i="1" s="1"/>
  <c r="Z64" i="1"/>
  <c r="X64" i="1"/>
  <c r="W64" i="1"/>
  <c r="V64" i="1"/>
  <c r="U64" i="1"/>
  <c r="T64" i="1"/>
  <c r="AA64" i="1" s="1"/>
  <c r="S64" i="1"/>
  <c r="P64" i="1"/>
  <c r="G64" i="1"/>
  <c r="Y64" i="1" s="1"/>
  <c r="Z63" i="1"/>
  <c r="X63" i="1"/>
  <c r="W63" i="1"/>
  <c r="V63" i="1"/>
  <c r="U63" i="1"/>
  <c r="T63" i="1"/>
  <c r="AA63" i="1" s="1"/>
  <c r="S63" i="1"/>
  <c r="P63" i="1"/>
  <c r="G63" i="1"/>
  <c r="Y63" i="1" s="1"/>
  <c r="Z62" i="1"/>
  <c r="X62" i="1"/>
  <c r="W62" i="1"/>
  <c r="V62" i="1"/>
  <c r="U62" i="1"/>
  <c r="T62" i="1"/>
  <c r="AA62" i="1" s="1"/>
  <c r="S62" i="1"/>
  <c r="P62" i="1"/>
  <c r="G62" i="1"/>
  <c r="Y62" i="1" s="1"/>
  <c r="Z61" i="1"/>
  <c r="X61" i="1"/>
  <c r="W61" i="1"/>
  <c r="V61" i="1"/>
  <c r="U61" i="1"/>
  <c r="T61" i="1"/>
  <c r="AA61" i="1" s="1"/>
  <c r="S61" i="1"/>
  <c r="P61" i="1"/>
  <c r="G61" i="1"/>
  <c r="Y61" i="1" s="1"/>
  <c r="Z60" i="1"/>
  <c r="X60" i="1"/>
  <c r="W60" i="1"/>
  <c r="V60" i="1"/>
  <c r="U60" i="1"/>
  <c r="T60" i="1"/>
  <c r="AA60" i="1" s="1"/>
  <c r="S60" i="1"/>
  <c r="P60" i="1"/>
  <c r="G60" i="1"/>
  <c r="Y60" i="1" s="1"/>
  <c r="Z59" i="1"/>
  <c r="X59" i="1"/>
  <c r="W59" i="1"/>
  <c r="V59" i="1"/>
  <c r="U59" i="1"/>
  <c r="T59" i="1"/>
  <c r="AA59" i="1" s="1"/>
  <c r="S59" i="1"/>
  <c r="P59" i="1"/>
  <c r="G59" i="1"/>
  <c r="Y59" i="1" s="1"/>
  <c r="Z58" i="1"/>
  <c r="X58" i="1"/>
  <c r="W58" i="1"/>
  <c r="V58" i="1"/>
  <c r="U58" i="1"/>
  <c r="T58" i="1"/>
  <c r="AA58" i="1" s="1"/>
  <c r="S58" i="1"/>
  <c r="P58" i="1"/>
  <c r="G58" i="1"/>
  <c r="Y58" i="1" s="1"/>
  <c r="Z57" i="1"/>
  <c r="X57" i="1"/>
  <c r="W57" i="1"/>
  <c r="V57" i="1"/>
  <c r="U57" i="1"/>
  <c r="T57" i="1"/>
  <c r="AA57" i="1" s="1"/>
  <c r="S57" i="1"/>
  <c r="P57" i="1"/>
  <c r="G57" i="1"/>
  <c r="Y57" i="1" s="1"/>
  <c r="Z56" i="1"/>
  <c r="X56" i="1"/>
  <c r="W56" i="1"/>
  <c r="V56" i="1"/>
  <c r="U56" i="1"/>
  <c r="T56" i="1"/>
  <c r="AA56" i="1" s="1"/>
  <c r="S56" i="1"/>
  <c r="P56" i="1"/>
  <c r="G56" i="1"/>
  <c r="Y56" i="1" s="1"/>
  <c r="Z55" i="1"/>
  <c r="X55" i="1"/>
  <c r="W55" i="1"/>
  <c r="V55" i="1"/>
  <c r="U55" i="1"/>
  <c r="T55" i="1"/>
  <c r="AA55" i="1" s="1"/>
  <c r="S55" i="1"/>
  <c r="P55" i="1"/>
  <c r="G55" i="1"/>
  <c r="Y55" i="1" s="1"/>
  <c r="Z54" i="1"/>
  <c r="X54" i="1"/>
  <c r="W54" i="1"/>
  <c r="V54" i="1"/>
  <c r="U54" i="1"/>
  <c r="T54" i="1"/>
  <c r="AA54" i="1" s="1"/>
  <c r="S54" i="1"/>
  <c r="P54" i="1"/>
  <c r="G54" i="1"/>
  <c r="Y54" i="1" s="1"/>
  <c r="Z53" i="1"/>
  <c r="X53" i="1"/>
  <c r="W53" i="1"/>
  <c r="V53" i="1"/>
  <c r="U53" i="1"/>
  <c r="T53" i="1"/>
  <c r="AA53" i="1" s="1"/>
  <c r="S53" i="1"/>
  <c r="P53" i="1"/>
  <c r="G53" i="1"/>
  <c r="Y53" i="1" s="1"/>
  <c r="Z52" i="1"/>
  <c r="X52" i="1"/>
  <c r="W52" i="1"/>
  <c r="V52" i="1"/>
  <c r="U52" i="1"/>
  <c r="T52" i="1"/>
  <c r="AA52" i="1" s="1"/>
  <c r="S52" i="1"/>
  <c r="P52" i="1"/>
  <c r="G52" i="1"/>
  <c r="Y52" i="1" s="1"/>
  <c r="Z51" i="1"/>
  <c r="X51" i="1"/>
  <c r="W51" i="1"/>
  <c r="V51" i="1"/>
  <c r="U51" i="1"/>
  <c r="T51" i="1"/>
  <c r="AA51" i="1" s="1"/>
  <c r="S51" i="1"/>
  <c r="P51" i="1"/>
  <c r="G51" i="1"/>
  <c r="Y51" i="1" s="1"/>
  <c r="Z50" i="1"/>
  <c r="X50" i="1"/>
  <c r="W50" i="1"/>
  <c r="V50" i="1"/>
  <c r="U50" i="1"/>
  <c r="T50" i="1"/>
  <c r="AA50" i="1" s="1"/>
  <c r="S50" i="1"/>
  <c r="P50" i="1"/>
  <c r="Y50" i="1"/>
  <c r="Z49" i="1"/>
  <c r="X49" i="1"/>
  <c r="W49" i="1"/>
  <c r="V49" i="1"/>
  <c r="U49" i="1"/>
  <c r="T49" i="1"/>
  <c r="AA49" i="1" s="1"/>
  <c r="S49" i="1"/>
  <c r="P49" i="1"/>
  <c r="G49" i="1"/>
  <c r="Y49" i="1" s="1"/>
  <c r="Z48" i="1"/>
  <c r="X48" i="1"/>
  <c r="W48" i="1"/>
  <c r="V48" i="1"/>
  <c r="U48" i="1"/>
  <c r="T48" i="1"/>
  <c r="AA48" i="1" s="1"/>
  <c r="S48" i="1"/>
  <c r="P48" i="1"/>
  <c r="G48" i="1"/>
  <c r="Y48" i="1" s="1"/>
  <c r="Z47" i="1"/>
  <c r="X47" i="1"/>
  <c r="W47" i="1"/>
  <c r="V47" i="1"/>
  <c r="U47" i="1"/>
  <c r="T47" i="1"/>
  <c r="AA47" i="1" s="1"/>
  <c r="S47" i="1"/>
  <c r="P47" i="1"/>
  <c r="G47" i="1"/>
  <c r="Y47" i="1" s="1"/>
  <c r="Z46" i="1"/>
  <c r="X46" i="1"/>
  <c r="W46" i="1"/>
  <c r="V46" i="1"/>
  <c r="U46" i="1"/>
  <c r="T46" i="1"/>
  <c r="AA46" i="1" s="1"/>
  <c r="S46" i="1"/>
  <c r="P46" i="1"/>
  <c r="G46" i="1"/>
  <c r="Y46" i="1" s="1"/>
  <c r="Z45" i="1"/>
  <c r="X45" i="1"/>
  <c r="W45" i="1"/>
  <c r="V45" i="1"/>
  <c r="U45" i="1"/>
  <c r="T45" i="1"/>
  <c r="AA45" i="1" s="1"/>
  <c r="S45" i="1"/>
  <c r="P45" i="1"/>
  <c r="G45" i="1"/>
  <c r="Y45" i="1" s="1"/>
  <c r="Z44" i="1"/>
  <c r="X44" i="1"/>
  <c r="W44" i="1"/>
  <c r="V44" i="1"/>
  <c r="U44" i="1"/>
  <c r="T44" i="1"/>
  <c r="AA44" i="1" s="1"/>
  <c r="S44" i="1"/>
  <c r="P44" i="1"/>
  <c r="G44" i="1"/>
  <c r="Y44" i="1" s="1"/>
  <c r="Z43" i="1"/>
  <c r="X43" i="1"/>
  <c r="W43" i="1"/>
  <c r="V43" i="1"/>
  <c r="U43" i="1"/>
  <c r="T43" i="1"/>
  <c r="AA43" i="1" s="1"/>
  <c r="S43" i="1"/>
  <c r="P43" i="1"/>
  <c r="G43" i="1"/>
  <c r="Y43" i="1" s="1"/>
  <c r="AC42" i="1"/>
  <c r="Z42" i="1"/>
  <c r="X42" i="1"/>
  <c r="W42" i="1"/>
  <c r="V42" i="1"/>
  <c r="U42" i="1"/>
  <c r="T42" i="1"/>
  <c r="AA42" i="1" s="1"/>
  <c r="S42" i="1"/>
  <c r="P42" i="1"/>
  <c r="G42" i="1"/>
  <c r="Y42" i="1" s="1"/>
  <c r="AC41" i="1"/>
  <c r="Z41" i="1"/>
  <c r="X41" i="1"/>
  <c r="W41" i="1"/>
  <c r="V41" i="1"/>
  <c r="U41" i="1"/>
  <c r="T41" i="1"/>
  <c r="AA41" i="1" s="1"/>
  <c r="S41" i="1"/>
  <c r="P41" i="1"/>
  <c r="G41" i="1"/>
  <c r="Y41" i="1" s="1"/>
  <c r="AC40" i="1"/>
  <c r="Z40" i="1"/>
  <c r="X40" i="1"/>
  <c r="W40" i="1"/>
  <c r="V40" i="1"/>
  <c r="U40" i="1"/>
  <c r="T40" i="1"/>
  <c r="AA40" i="1" s="1"/>
  <c r="S40" i="1"/>
  <c r="P40" i="1"/>
  <c r="G40" i="1"/>
  <c r="Y40" i="1" s="1"/>
  <c r="AC39" i="1"/>
  <c r="Z39" i="1"/>
  <c r="X39" i="1"/>
  <c r="W39" i="1"/>
  <c r="V39" i="1"/>
  <c r="U39" i="1"/>
  <c r="T39" i="1"/>
  <c r="AA39" i="1" s="1"/>
  <c r="S39" i="1"/>
  <c r="P39" i="1"/>
  <c r="G39" i="1"/>
  <c r="Y39" i="1" s="1"/>
  <c r="AC38" i="1"/>
  <c r="Z38" i="1"/>
  <c r="X38" i="1"/>
  <c r="W38" i="1"/>
  <c r="V38" i="1"/>
  <c r="U38" i="1"/>
  <c r="T38" i="1"/>
  <c r="AA38" i="1" s="1"/>
  <c r="S38" i="1"/>
  <c r="P38" i="1"/>
  <c r="G38" i="1"/>
  <c r="Y38" i="1" s="1"/>
  <c r="AC37" i="1"/>
  <c r="Z37" i="1"/>
  <c r="X37" i="1"/>
  <c r="W37" i="1"/>
  <c r="V37" i="1"/>
  <c r="U37" i="1"/>
  <c r="T37" i="1"/>
  <c r="AA37" i="1" s="1"/>
  <c r="S37" i="1"/>
  <c r="P37" i="1"/>
  <c r="G37" i="1"/>
  <c r="Y37" i="1" s="1"/>
  <c r="AC36" i="1"/>
  <c r="Z36" i="1"/>
  <c r="X36" i="1"/>
  <c r="W36" i="1"/>
  <c r="V36" i="1"/>
  <c r="U36" i="1"/>
  <c r="T36" i="1"/>
  <c r="AA36" i="1" s="1"/>
  <c r="S36" i="1"/>
  <c r="P36" i="1"/>
  <c r="G36" i="1"/>
  <c r="Y36" i="1" s="1"/>
  <c r="AC35" i="1"/>
  <c r="Z35" i="1"/>
  <c r="X35" i="1"/>
  <c r="W35" i="1"/>
  <c r="V35" i="1"/>
  <c r="U35" i="1"/>
  <c r="T35" i="1"/>
  <c r="AA35" i="1" s="1"/>
  <c r="S35" i="1"/>
  <c r="P35" i="1"/>
  <c r="G35" i="1"/>
  <c r="Y35" i="1" s="1"/>
  <c r="AC34" i="1"/>
  <c r="Z34" i="1"/>
  <c r="X34" i="1"/>
  <c r="W34" i="1"/>
  <c r="V34" i="1"/>
  <c r="U34" i="1"/>
  <c r="T34" i="1"/>
  <c r="AA34" i="1" s="1"/>
  <c r="S34" i="1"/>
  <c r="P34" i="1"/>
  <c r="G34" i="1"/>
  <c r="Y34" i="1" s="1"/>
  <c r="AC33" i="1"/>
  <c r="Z33" i="1"/>
  <c r="X33" i="1"/>
  <c r="W33" i="1"/>
  <c r="V33" i="1"/>
  <c r="U33" i="1"/>
  <c r="T33" i="1"/>
  <c r="AA33" i="1" s="1"/>
  <c r="S33" i="1"/>
  <c r="P33" i="1"/>
  <c r="G33" i="1"/>
  <c r="Y33" i="1" s="1"/>
  <c r="AC32" i="1"/>
  <c r="Z32" i="1"/>
  <c r="X32" i="1"/>
  <c r="W32" i="1"/>
  <c r="V32" i="1"/>
  <c r="U32" i="1"/>
  <c r="T32" i="1"/>
  <c r="AA32" i="1" s="1"/>
  <c r="S32" i="1"/>
  <c r="P32" i="1"/>
  <c r="G32" i="1"/>
  <c r="Y32" i="1" s="1"/>
  <c r="AC31" i="1"/>
  <c r="Z31" i="1"/>
  <c r="X31" i="1"/>
  <c r="W31" i="1"/>
  <c r="V31" i="1"/>
  <c r="U31" i="1"/>
  <c r="T31" i="1"/>
  <c r="AA31" i="1" s="1"/>
  <c r="S31" i="1"/>
  <c r="P31" i="1"/>
  <c r="G31" i="1"/>
  <c r="Y31" i="1" s="1"/>
  <c r="AC30" i="1"/>
  <c r="Z30" i="1"/>
  <c r="X30" i="1"/>
  <c r="W30" i="1"/>
  <c r="V30" i="1"/>
  <c r="U30" i="1"/>
  <c r="T30" i="1"/>
  <c r="AA30" i="1" s="1"/>
  <c r="S30" i="1"/>
  <c r="P30" i="1"/>
  <c r="G30" i="1"/>
  <c r="Y30" i="1" s="1"/>
  <c r="AC29" i="1"/>
  <c r="Z29" i="1"/>
  <c r="X29" i="1"/>
  <c r="W29" i="1"/>
  <c r="V29" i="1"/>
  <c r="U29" i="1"/>
  <c r="T29" i="1"/>
  <c r="AA29" i="1" s="1"/>
  <c r="S29" i="1"/>
  <c r="P29" i="1"/>
  <c r="G29" i="1"/>
  <c r="Y29" i="1" s="1"/>
  <c r="AC28" i="1"/>
  <c r="Z28" i="1"/>
  <c r="X28" i="1"/>
  <c r="W28" i="1"/>
  <c r="V28" i="1"/>
  <c r="U28" i="1"/>
  <c r="T28" i="1"/>
  <c r="AA28" i="1" s="1"/>
  <c r="S28" i="1"/>
  <c r="P28" i="1"/>
  <c r="G28" i="1"/>
  <c r="Y28" i="1" s="1"/>
  <c r="AC27" i="1"/>
  <c r="Z27" i="1"/>
  <c r="X27" i="1"/>
  <c r="W27" i="1"/>
  <c r="V27" i="1"/>
  <c r="U27" i="1"/>
  <c r="T27" i="1"/>
  <c r="AA27" i="1" s="1"/>
  <c r="S27" i="1"/>
  <c r="P27" i="1"/>
  <c r="G27" i="1"/>
  <c r="Y27" i="1" s="1"/>
  <c r="AC26" i="1"/>
  <c r="Z26" i="1"/>
  <c r="X26" i="1"/>
  <c r="W26" i="1"/>
  <c r="V26" i="1"/>
  <c r="U26" i="1"/>
  <c r="T26" i="1"/>
  <c r="AA26" i="1" s="1"/>
  <c r="S26" i="1"/>
  <c r="P26" i="1"/>
  <c r="G26" i="1"/>
  <c r="Y26" i="1" s="1"/>
  <c r="AC25" i="1"/>
  <c r="Z25" i="1"/>
  <c r="X25" i="1"/>
  <c r="W25" i="1"/>
  <c r="V25" i="1"/>
  <c r="U25" i="1"/>
  <c r="T25" i="1"/>
  <c r="AA25" i="1" s="1"/>
  <c r="S25" i="1"/>
  <c r="P25" i="1"/>
  <c r="G25" i="1"/>
  <c r="Y25" i="1" s="1"/>
  <c r="AC24" i="1"/>
  <c r="Z24" i="1"/>
  <c r="X24" i="1"/>
  <c r="W24" i="1"/>
  <c r="V24" i="1"/>
  <c r="U24" i="1"/>
  <c r="T24" i="1"/>
  <c r="AA24" i="1" s="1"/>
  <c r="S24" i="1"/>
  <c r="P24" i="1"/>
  <c r="G24" i="1"/>
  <c r="Y24" i="1" s="1"/>
  <c r="AC23" i="1"/>
  <c r="Z23" i="1"/>
  <c r="X23" i="1"/>
  <c r="W23" i="1"/>
  <c r="V23" i="1"/>
  <c r="U23" i="1"/>
  <c r="T23" i="1"/>
  <c r="AA23" i="1" s="1"/>
  <c r="S23" i="1"/>
  <c r="P23" i="1"/>
  <c r="G23" i="1"/>
  <c r="Y23" i="1" s="1"/>
  <c r="AC22" i="1"/>
  <c r="Z22" i="1"/>
  <c r="X22" i="1"/>
  <c r="W22" i="1"/>
  <c r="V22" i="1"/>
  <c r="U22" i="1"/>
  <c r="T22" i="1"/>
  <c r="AA22" i="1" s="1"/>
  <c r="S22" i="1"/>
  <c r="P22" i="1"/>
  <c r="G22" i="1"/>
  <c r="Y22" i="1" s="1"/>
  <c r="AC21" i="1"/>
  <c r="Z21" i="1"/>
  <c r="X21" i="1"/>
  <c r="W21" i="1"/>
  <c r="V21" i="1"/>
  <c r="U21" i="1"/>
  <c r="T21" i="1"/>
  <c r="AA21" i="1" s="1"/>
  <c r="S21" i="1"/>
  <c r="P21" i="1"/>
  <c r="G21" i="1"/>
  <c r="Y21" i="1" s="1"/>
  <c r="AC20" i="1"/>
  <c r="Z20" i="1"/>
  <c r="X20" i="1"/>
  <c r="W20" i="1"/>
  <c r="V20" i="1"/>
  <c r="U20" i="1"/>
  <c r="T20" i="1"/>
  <c r="AA20" i="1" s="1"/>
  <c r="S20" i="1"/>
  <c r="P20" i="1"/>
  <c r="G20" i="1"/>
  <c r="Y20" i="1" s="1"/>
  <c r="AC19" i="1"/>
  <c r="Z19" i="1"/>
  <c r="X19" i="1"/>
  <c r="W19" i="1"/>
  <c r="V19" i="1"/>
  <c r="U19" i="1"/>
  <c r="T19" i="1"/>
  <c r="AA19" i="1" s="1"/>
  <c r="S19" i="1"/>
  <c r="P19" i="1"/>
  <c r="G19" i="1"/>
  <c r="Y19" i="1" s="1"/>
  <c r="Z18" i="1"/>
  <c r="X18" i="1"/>
  <c r="W18" i="1"/>
  <c r="V18" i="1"/>
  <c r="U18" i="1"/>
  <c r="T18" i="1"/>
  <c r="AA18" i="1" s="1"/>
  <c r="S18" i="1"/>
  <c r="P18" i="1"/>
  <c r="G18" i="1"/>
  <c r="Y18" i="1" s="1"/>
  <c r="Z17" i="1"/>
  <c r="X17" i="1"/>
  <c r="W17" i="1"/>
  <c r="V17" i="1"/>
  <c r="U17" i="1"/>
  <c r="T17" i="1"/>
  <c r="AA17" i="1" s="1"/>
  <c r="S17" i="1"/>
  <c r="P17" i="1"/>
  <c r="G17" i="1"/>
  <c r="Y17" i="1" s="1"/>
  <c r="Z16" i="1"/>
  <c r="X16" i="1"/>
  <c r="W16" i="1"/>
  <c r="V16" i="1"/>
  <c r="U16" i="1"/>
  <c r="T16" i="1"/>
  <c r="AA16" i="1" s="1"/>
  <c r="S16" i="1"/>
  <c r="P16" i="1"/>
  <c r="G16" i="1"/>
  <c r="Y16" i="1" s="1"/>
  <c r="Z15" i="1"/>
  <c r="X15" i="1"/>
  <c r="W15" i="1"/>
  <c r="V15" i="1"/>
  <c r="U15" i="1"/>
  <c r="T15" i="1"/>
  <c r="AA15" i="1" s="1"/>
  <c r="S15" i="1"/>
  <c r="P15" i="1"/>
  <c r="G15" i="1"/>
  <c r="Y15" i="1" s="1"/>
  <c r="Z14" i="1"/>
  <c r="X14" i="1"/>
  <c r="W14" i="1"/>
  <c r="V14" i="1"/>
  <c r="U14" i="1"/>
  <c r="T14" i="1"/>
  <c r="AA14" i="1" s="1"/>
  <c r="S14" i="1"/>
  <c r="P14" i="1"/>
  <c r="G14" i="1"/>
  <c r="Y14" i="1" s="1"/>
  <c r="Z13" i="1"/>
  <c r="X13" i="1"/>
  <c r="W13" i="1"/>
  <c r="V13" i="1"/>
  <c r="U13" i="1"/>
  <c r="T13" i="1"/>
  <c r="AA13" i="1" s="1"/>
  <c r="S13" i="1"/>
  <c r="P13" i="1"/>
  <c r="G13" i="1"/>
  <c r="Y13" i="1" s="1"/>
  <c r="Z12" i="1"/>
  <c r="X12" i="1"/>
  <c r="W12" i="1"/>
  <c r="V12" i="1"/>
  <c r="U12" i="1"/>
  <c r="T12" i="1"/>
  <c r="AA12" i="1" s="1"/>
  <c r="S12" i="1"/>
  <c r="P12" i="1"/>
  <c r="G12" i="1"/>
  <c r="Y12" i="1" s="1"/>
  <c r="Z11" i="1"/>
  <c r="X11" i="1"/>
  <c r="W11" i="1"/>
  <c r="V11" i="1"/>
  <c r="U11" i="1"/>
  <c r="T11" i="1"/>
  <c r="AA11" i="1" s="1"/>
  <c r="S11" i="1"/>
  <c r="P11" i="1"/>
  <c r="G11" i="1"/>
  <c r="Y11" i="1" s="1"/>
  <c r="Z10" i="1"/>
  <c r="X10" i="1"/>
  <c r="W10" i="1"/>
  <c r="V10" i="1"/>
  <c r="U10" i="1"/>
  <c r="T10" i="1"/>
  <c r="AA10" i="1" s="1"/>
  <c r="S10" i="1"/>
  <c r="P10" i="1"/>
  <c r="G10" i="1"/>
  <c r="Y10" i="1" s="1"/>
  <c r="Z9" i="1"/>
  <c r="X9" i="1"/>
  <c r="W9" i="1"/>
  <c r="V9" i="1"/>
  <c r="U9" i="1"/>
  <c r="T9" i="1"/>
  <c r="AA9" i="1" s="1"/>
  <c r="S9" i="1"/>
  <c r="P9" i="1"/>
  <c r="G9" i="1"/>
  <c r="Y9" i="1" s="1"/>
  <c r="Z8" i="1"/>
  <c r="X8" i="1"/>
  <c r="W8" i="1"/>
  <c r="V8" i="1"/>
  <c r="U8" i="1"/>
  <c r="T8" i="1"/>
  <c r="AA8" i="1" s="1"/>
  <c r="S8" i="1"/>
  <c r="P8" i="1"/>
  <c r="G8" i="1"/>
  <c r="Y8" i="1" s="1"/>
  <c r="Z7" i="1"/>
  <c r="X7" i="1"/>
  <c r="W7" i="1"/>
  <c r="V7" i="1"/>
  <c r="U7" i="1"/>
  <c r="T7" i="1"/>
  <c r="AA7" i="1" s="1"/>
  <c r="S7" i="1"/>
  <c r="P7" i="1"/>
  <c r="G7" i="1"/>
  <c r="Y7" i="1" s="1"/>
  <c r="Z6" i="1"/>
  <c r="X6" i="1"/>
  <c r="W6" i="1"/>
  <c r="V6" i="1"/>
  <c r="U6" i="1"/>
  <c r="T6" i="1"/>
  <c r="AA6" i="1" s="1"/>
  <c r="S6" i="1"/>
  <c r="P6" i="1"/>
  <c r="G6" i="1"/>
  <c r="Y6" i="1" s="1"/>
  <c r="Z5" i="1"/>
  <c r="X5" i="1"/>
  <c r="W5" i="1"/>
  <c r="V5" i="1"/>
  <c r="U5" i="1"/>
  <c r="T5" i="1"/>
  <c r="AA5" i="1" s="1"/>
  <c r="S5" i="1"/>
  <c r="P5" i="1"/>
  <c r="G5" i="1"/>
  <c r="Y5" i="1" s="1"/>
  <c r="Z4" i="1"/>
  <c r="X4" i="1"/>
  <c r="W4" i="1"/>
  <c r="V4" i="1"/>
  <c r="U4" i="1"/>
  <c r="T4" i="1"/>
  <c r="AA4" i="1" s="1"/>
  <c r="S4" i="1"/>
  <c r="P4" i="1"/>
  <c r="G4" i="1"/>
  <c r="Y4" i="1" s="1"/>
  <c r="Z3" i="1"/>
  <c r="X3" i="1"/>
  <c r="W3" i="1"/>
  <c r="V3" i="1"/>
  <c r="U3" i="1"/>
  <c r="T3" i="1"/>
  <c r="AA3" i="1" s="1"/>
  <c r="S3" i="1"/>
  <c r="P3" i="1"/>
  <c r="G3" i="1"/>
  <c r="Y3" i="1" s="1"/>
  <c r="AB38" i="2" l="1"/>
  <c r="AB36" i="2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</calcChain>
</file>

<file path=xl/sharedStrings.xml><?xml version="1.0" encoding="utf-8"?>
<sst xmlns="http://schemas.openxmlformats.org/spreadsheetml/2006/main" count="2445" uniqueCount="232">
  <si>
    <t>Rekordwerte für das Wettkampfjahr 2026</t>
  </si>
  <si>
    <t>Rekordwerte für das Wettkampfjahr 2025</t>
  </si>
  <si>
    <t>Wettkampf</t>
  </si>
  <si>
    <t>Altersklasse</t>
  </si>
  <si>
    <t>w/m</t>
  </si>
  <si>
    <t>Disziplin</t>
  </si>
  <si>
    <t>Zeit</t>
  </si>
  <si>
    <t>Name</t>
  </si>
  <si>
    <t>Rec-Wert</t>
  </si>
  <si>
    <t>Rekord 
Übertrag</t>
  </si>
  <si>
    <t>Rekord Über-trag aus AK</t>
  </si>
  <si>
    <t>Rec-Punkte</t>
  </si>
  <si>
    <t>Gleicher
Datensatz</t>
  </si>
  <si>
    <t>Geändert</t>
  </si>
  <si>
    <t>AK Vergleich</t>
  </si>
  <si>
    <t>Verbesserung</t>
  </si>
  <si>
    <t>DMM2024</t>
  </si>
  <si>
    <t>AK 12</t>
  </si>
  <si>
    <t>w</t>
  </si>
  <si>
    <t>4 x 50 m Hindernisstaffel</t>
  </si>
  <si>
    <t>Völklingen</t>
  </si>
  <si>
    <t>DM2014</t>
  </si>
  <si>
    <t>4 x 25 m Rettungsstaffel</t>
  </si>
  <si>
    <t>Luckenwalde 1</t>
  </si>
  <si>
    <t>DMM2019</t>
  </si>
  <si>
    <t>4 x 25 m Gurtretterstaffel</t>
  </si>
  <si>
    <t>Echternacherbrück/Irrel</t>
  </si>
  <si>
    <t>4 x 25 m Rückenlage ohne Armtätigkeit</t>
  </si>
  <si>
    <t>Norderstedt</t>
  </si>
  <si>
    <t>DMM2023</t>
  </si>
  <si>
    <t>m</t>
  </si>
  <si>
    <t>Oder Spree</t>
  </si>
  <si>
    <t>DM2017</t>
  </si>
  <si>
    <t>Obere Elbe Pirna</t>
  </si>
  <si>
    <t>AK 13/14</t>
  </si>
  <si>
    <t>Ingolstadt</t>
  </si>
  <si>
    <t>4 x 25 m Puppenstaffel</t>
  </si>
  <si>
    <t>4 x 50 m Gurtretterstaffel</t>
  </si>
  <si>
    <t>DMM2025</t>
  </si>
  <si>
    <t>4 x 50 m Rettungsstaffel</t>
  </si>
  <si>
    <t>Halle-Saalekreis 1</t>
  </si>
  <si>
    <t>DM2018</t>
  </si>
  <si>
    <t>Weimar</t>
  </si>
  <si>
    <t>DMM2022</t>
  </si>
  <si>
    <t>DM2015</t>
  </si>
  <si>
    <t>AK 15/16</t>
  </si>
  <si>
    <t>Nieder-Olm/Wörrstadt</t>
  </si>
  <si>
    <t>JRP2015</t>
  </si>
  <si>
    <t>Westfalen</t>
  </si>
  <si>
    <t>Halle-Saalekreis</t>
  </si>
  <si>
    <t>DM2016</t>
  </si>
  <si>
    <t>Verl</t>
  </si>
  <si>
    <t>Gütersloh</t>
  </si>
  <si>
    <t>Luckenwalde</t>
  </si>
  <si>
    <t>EM2019</t>
  </si>
  <si>
    <t>AK 17/18</t>
  </si>
  <si>
    <t>Deutschland</t>
  </si>
  <si>
    <t>JEM2023</t>
  </si>
  <si>
    <t>Nieder-Olm/Wörrstadt 1</t>
  </si>
  <si>
    <t>JWM2016</t>
  </si>
  <si>
    <t>JWM2014</t>
  </si>
  <si>
    <t>Charlottenburg-Wilmersdorf</t>
  </si>
  <si>
    <t>WG2022</t>
  </si>
  <si>
    <t>AK offen</t>
  </si>
  <si>
    <t>WG2025</t>
  </si>
  <si>
    <t>WM2024</t>
  </si>
  <si>
    <t>SP2024</t>
  </si>
  <si>
    <t>WM2014</t>
  </si>
  <si>
    <t>WG2017</t>
  </si>
  <si>
    <t>WM2018</t>
  </si>
  <si>
    <t>DP2024</t>
  </si>
  <si>
    <t>DSM2024</t>
  </si>
  <si>
    <t>AK 100</t>
  </si>
  <si>
    <t>Harsewinkel</t>
  </si>
  <si>
    <t>DSM2015</t>
  </si>
  <si>
    <t>Schwerte</t>
  </si>
  <si>
    <t>DSM2018</t>
  </si>
  <si>
    <t>DSM2025</t>
  </si>
  <si>
    <t>Bietigheim-Bissingen</t>
  </si>
  <si>
    <t>AK 140</t>
  </si>
  <si>
    <t>Rheda-Wiedenbrück</t>
  </si>
  <si>
    <t>AK 120</t>
  </si>
  <si>
    <t>Stralsund</t>
  </si>
  <si>
    <t>Dettingen</t>
  </si>
  <si>
    <t>Langenberg/Westfalen</t>
  </si>
  <si>
    <t>Region Uetersen</t>
  </si>
  <si>
    <t>Malsch</t>
  </si>
  <si>
    <t>DSM2014</t>
  </si>
  <si>
    <t>DSM2016</t>
  </si>
  <si>
    <t>DSM2019</t>
  </si>
  <si>
    <t>AK 170</t>
  </si>
  <si>
    <t>Charlottenburg-Wilmersdorf 1</t>
  </si>
  <si>
    <t>DSM2023</t>
  </si>
  <si>
    <t>Beckum-Lippetal</t>
  </si>
  <si>
    <t>AK 200</t>
  </si>
  <si>
    <t>Dissen-Bad Rothenfelde</t>
  </si>
  <si>
    <t>Niederes Elbtal</t>
  </si>
  <si>
    <t>DSM2017</t>
  </si>
  <si>
    <t>Alpen</t>
  </si>
  <si>
    <t>Bermatingen-Markdorf 1</t>
  </si>
  <si>
    <t>AK 240</t>
  </si>
  <si>
    <t>4 x 50 m Freistilstaffel</t>
  </si>
  <si>
    <t>Lichtenberg</t>
  </si>
  <si>
    <t>Magdeburg</t>
  </si>
  <si>
    <t>Wadgassen</t>
  </si>
  <si>
    <t>Heusweiler</t>
  </si>
  <si>
    <t>AK 280+</t>
  </si>
  <si>
    <t>Tönisvorst</t>
  </si>
  <si>
    <t>DSM2013</t>
  </si>
  <si>
    <t>Weener</t>
  </si>
  <si>
    <t>50 m Hindernisschwimmen</t>
  </si>
  <si>
    <t>Freyer, Henriette</t>
  </si>
  <si>
    <t>50 m Kombiniertes Schwimmen</t>
  </si>
  <si>
    <t>50 m Flossenschwimmen</t>
  </si>
  <si>
    <t>Buchner, Lara</t>
  </si>
  <si>
    <t>Schubert, Louis</t>
  </si>
  <si>
    <t>Kosch, Moritz</t>
  </si>
  <si>
    <t>Müller, Jannis</t>
  </si>
  <si>
    <t>100 m Hindernisschwimmen</t>
  </si>
  <si>
    <t>DMM2021</t>
  </si>
  <si>
    <t>50 m Retten einer Puppe</t>
  </si>
  <si>
    <t>Schröder, Xenia</t>
  </si>
  <si>
    <t>50 m Retten einer Puppe mit Flossen</t>
  </si>
  <si>
    <t>Holt, Nina</t>
  </si>
  <si>
    <t>Bodenburg, Julius</t>
  </si>
  <si>
    <t>Kirsch, Anton</t>
  </si>
  <si>
    <t>Gerlach, Luca Paul</t>
  </si>
  <si>
    <t>200 m Hindernisschwimmen</t>
  </si>
  <si>
    <t>DP2019</t>
  </si>
  <si>
    <t>DEM2019</t>
  </si>
  <si>
    <t>100 m Retten einer Puppe mit Flossen</t>
  </si>
  <si>
    <t>100 m Kombinierte Rettungsübung</t>
  </si>
  <si>
    <t>JEM2018</t>
  </si>
  <si>
    <t>100 m Retten mit Flossen und Gurtretter</t>
  </si>
  <si>
    <t>Undine Lauerwald</t>
  </si>
  <si>
    <t>200 m Super Lifesaver</t>
  </si>
  <si>
    <t>JEM2024</t>
  </si>
  <si>
    <t>Baumann, Leo Ilias</t>
  </si>
  <si>
    <t>JRP2023</t>
  </si>
  <si>
    <t>Käthe, Devin</t>
  </si>
  <si>
    <t>EM2021</t>
  </si>
  <si>
    <t>DP2023</t>
  </si>
  <si>
    <t>Oppermann, Lena</t>
  </si>
  <si>
    <t>JEM/EM-Q2021</t>
  </si>
  <si>
    <t>Hetfeld, Marco</t>
  </si>
  <si>
    <t>DP2025</t>
  </si>
  <si>
    <t>JEM2015</t>
  </si>
  <si>
    <t>Ende, Fabian</t>
  </si>
  <si>
    <t>DP2015</t>
  </si>
  <si>
    <t>Laufkötter, David</t>
  </si>
  <si>
    <t>Hofmann, Felix</t>
  </si>
  <si>
    <t>DEM2025</t>
  </si>
  <si>
    <t>DEM2022</t>
  </si>
  <si>
    <t>Lauerwald, Undine</t>
  </si>
  <si>
    <t>EM2023</t>
  </si>
  <si>
    <t>Gebhardt, Alica</t>
  </si>
  <si>
    <t>WG2009</t>
  </si>
  <si>
    <t>Bilski, Benjamin</t>
  </si>
  <si>
    <t>Wieck, Danny</t>
  </si>
  <si>
    <t>Malkowski, Jan</t>
  </si>
  <si>
    <t>DCP2018</t>
  </si>
  <si>
    <t>WMQ2014</t>
  </si>
  <si>
    <t>Hassemeier, Marcel</t>
  </si>
  <si>
    <t>AK 25</t>
  </si>
  <si>
    <t>Walter, Laura</t>
  </si>
  <si>
    <t>Kittel, Christine</t>
  </si>
  <si>
    <t>AK 35</t>
  </si>
  <si>
    <t>Heinrichsmeier, Sarah</t>
  </si>
  <si>
    <t>AK 40</t>
  </si>
  <si>
    <t>Tielsch, Dominik</t>
  </si>
  <si>
    <t>Jonas, von Werne</t>
  </si>
  <si>
    <t>AK 30</t>
  </si>
  <si>
    <t>Moll, Jonas</t>
  </si>
  <si>
    <t>Klemm, Jakob</t>
  </si>
  <si>
    <t>Schulz, Holger</t>
  </si>
  <si>
    <t>Himmel, Caroline</t>
  </si>
  <si>
    <t>Zinram, Matthias</t>
  </si>
  <si>
    <t>Pahmeyer, Nico</t>
  </si>
  <si>
    <t>DSM2010</t>
  </si>
  <si>
    <t>Reznichenko, Alexey</t>
  </si>
  <si>
    <t>Laurent, Thorsten</t>
  </si>
  <si>
    <t>Jagiella, Jens</t>
  </si>
  <si>
    <t>Kother, Eileen</t>
  </si>
  <si>
    <t>Libera-Körner, Jeanette</t>
  </si>
  <si>
    <t>Adam, Stefanie</t>
  </si>
  <si>
    <t>AK 45</t>
  </si>
  <si>
    <t>Kiemann, Marc</t>
  </si>
  <si>
    <t>AK 50</t>
  </si>
  <si>
    <t>Knüppe, Mario</t>
  </si>
  <si>
    <t>Grundheber, Antje</t>
  </si>
  <si>
    <t>Andrzejczak, Dariusz</t>
  </si>
  <si>
    <t>AK 55</t>
  </si>
  <si>
    <t>Kuerpick, Anke</t>
  </si>
  <si>
    <t>Lauerwald, Ute-Christiane</t>
  </si>
  <si>
    <t>Janßen, Thomas / Kilders, Hermann-Josef</t>
  </si>
  <si>
    <t>Haaser, Norbert</t>
  </si>
  <si>
    <t>Dittschar, Stephanie</t>
  </si>
  <si>
    <t>Franke, Angela</t>
  </si>
  <si>
    <t>Janßen, Thomas</t>
  </si>
  <si>
    <t>Venohr, Heiko</t>
  </si>
  <si>
    <t>AK 60</t>
  </si>
  <si>
    <t>50 m Freistilschwimmen</t>
  </si>
  <si>
    <t>Hannebohm, Marion</t>
  </si>
  <si>
    <t>25 m Schleppen einer Puppe</t>
  </si>
  <si>
    <t>Bahro, Ute</t>
  </si>
  <si>
    <t>AK 65</t>
  </si>
  <si>
    <t>Meik, Michael</t>
  </si>
  <si>
    <t>Merschbrock, Brigitte</t>
  </si>
  <si>
    <t>DSM2006</t>
  </si>
  <si>
    <t>AK 70</t>
  </si>
  <si>
    <t>Reich, Helga</t>
  </si>
  <si>
    <t>DSM2007</t>
  </si>
  <si>
    <t>Lange, Ingrid</t>
  </si>
  <si>
    <t>Schoppenhauer, Evelyn</t>
  </si>
  <si>
    <t>AK 75</t>
  </si>
  <si>
    <t>Bongartz, Uschi</t>
  </si>
  <si>
    <t>Pöritz, Steffen</t>
  </si>
  <si>
    <t>DSM2009</t>
  </si>
  <si>
    <t>Walbrach, Olaf</t>
  </si>
  <si>
    <t>Bloch, Herbert</t>
  </si>
  <si>
    <t>DSM2011</t>
  </si>
  <si>
    <t>Pfletschinger, Peter</t>
  </si>
  <si>
    <t>DSM2012</t>
  </si>
  <si>
    <t>Schleupen, Dagmar</t>
  </si>
  <si>
    <t>Full, Hans</t>
  </si>
  <si>
    <t>Tretner, Werner</t>
  </si>
  <si>
    <t>AK 80</t>
  </si>
  <si>
    <t>Hole, Gerhard</t>
  </si>
  <si>
    <t>AK 85</t>
  </si>
  <si>
    <t>Lemmes, Else</t>
  </si>
  <si>
    <t>AK 90</t>
  </si>
  <si>
    <t>Thümmler, Olaf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</si>
</sst>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:ss.00"/>
    <numFmt numFmtId="165" formatCode="0.0%"/>
    <numFmt numFmtId="166" formatCode="mm:ss.00"/>
    <numFmt numFmtId="167" formatCode="0.00\ %"/>
  </numFmts>
  <fonts count="8">
    <font>
      <sz val="11"/>
      <color theme="1"/>
      <name val="Calibri"/>
      <family val="2"/>
      <charset val="1"/>
    </font>
    <font>
      <sz val="11"/>
      <name val="Calibri"/>
      <family val="2"/>
      <charset val="1"/>
    </font>
    <font>
      <sz val="9"/>
      <name val="Calibri"/>
      <family val="2"/>
      <charset val="1"/>
    </font>
    <font>
      <sz val="9"/>
      <color theme="1"/>
      <name val="Calibri"/>
      <family val="2"/>
      <charset val="1"/>
    </font>
    <font>
      <sz val="11"/>
      <color theme="0" tint="-0.14999847407452621"/>
      <name val="Calibri"/>
      <family val="2"/>
      <charset val="1"/>
    </font>
    <font>
      <sz val="10"/>
      <name val="Arial"/>
      <family val="2"/>
      <charset val="1"/>
    </font>
    <font>
      <sz val="11"/>
      <color rgb="FFFF0000"/>
      <name val="Calibri"/>
      <family val="2"/>
      <charset val="1"/>
    </font>
    <font>
      <sz val="10.5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shrinkToFit="1"/>
    </xf>
    <xf numFmtId="2" fontId="0" fillId="0" borderId="0" xfId="0" applyNumberFormat="1" applyAlignment="1">
      <alignment shrinkToFit="1"/>
    </xf>
    <xf numFmtId="164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2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shrinkToFit="1"/>
    </xf>
    <xf numFmtId="2" fontId="0" fillId="0" borderId="1" xfId="0" applyNumberFormat="1" applyBorder="1" applyAlignment="1">
      <alignment vertical="top" shrinkToFit="1"/>
    </xf>
    <xf numFmtId="0" fontId="0" fillId="0" borderId="1" xfId="0" applyBorder="1" applyAlignment="1">
      <alignment vertical="top" wrapText="1"/>
    </xf>
    <xf numFmtId="166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vertical="top"/>
    </xf>
    <xf numFmtId="2" fontId="0" fillId="0" borderId="1" xfId="0" applyNumberForma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shrinkToFit="1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 applyAlignment="1">
      <alignment shrinkToFit="1"/>
    </xf>
    <xf numFmtId="165" fontId="0" fillId="0" borderId="1" xfId="0" applyNumberFormat="1" applyBorder="1"/>
    <xf numFmtId="0" fontId="0" fillId="0" borderId="1" xfId="0" applyBorder="1" applyAlignment="1">
      <alignment shrinkToFit="1"/>
    </xf>
    <xf numFmtId="167" fontId="0" fillId="0" borderId="1" xfId="0" applyNumberFormat="1" applyBorder="1"/>
    <xf numFmtId="0" fontId="2" fillId="0" borderId="1" xfId="0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shrinkToFit="1"/>
    </xf>
    <xf numFmtId="165" fontId="0" fillId="0" borderId="0" xfId="0" applyNumberFormat="1"/>
    <xf numFmtId="165" fontId="0" fillId="0" borderId="1" xfId="0" applyNumberForma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6" fillId="0" borderId="0" xfId="0" applyFont="1"/>
    <xf numFmtId="164" fontId="0" fillId="0" borderId="1" xfId="0" applyNumberFormat="1" applyBorder="1" applyAlignment="1">
      <alignment horizontal="center"/>
    </xf>
    <xf numFmtId="0" fontId="7" fillId="0" borderId="1" xfId="0" applyFont="1" applyBorder="1"/>
    <xf numFmtId="0" fontId="3" fillId="0" borderId="1" xfId="0" applyFont="1" applyBorder="1" applyAlignment="1">
      <alignment shrinkToFi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Standard" xfId="0" builtinId="0"/>
  </cellStyles>
  <dxfs count="18">
    <dxf>
      <font>
        <color theme="1" tint="0.499984740745262"/>
      </font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</dxf>
    <dxf>
      <fill>
        <patternFill patternType="solid"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 tint="0.499984740745262"/>
      </font>
    </dxf>
    <dxf>
      <font>
        <color rgb="FFFF0000"/>
      </font>
    </dxf>
    <dxf>
      <font>
        <color theme="1" tint="0.499984740745262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</dxf>
    <dxf>
      <fill>
        <patternFill patternType="solid"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 tint="0.499984740745262"/>
      </font>
    </dxf>
    <dxf>
      <font>
        <color rgb="FFFF000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EB9C"/>
      <rgbColor rgb="FFB9CDE5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44"/>
  <sheetViews>
    <sheetView tabSelected="1" zoomScale="115" zoomScaleNormal="115" workbookViewId="0">
      <pane ySplit="2" topLeftCell="A3" activePane="bottomLeft" state="frozen"/>
      <selection pane="bottomLeft" activeCell="E18" sqref="E18"/>
    </sheetView>
  </sheetViews>
  <sheetFormatPr defaultColWidth="9.140625" defaultRowHeight="14.25" customHeight="1" outlineLevelCol="2"/>
  <cols>
    <col min="1" max="1" width="11.140625" customWidth="1"/>
    <col min="2" max="2" width="10.28515625" customWidth="1"/>
    <col min="3" max="3" width="4.7109375" customWidth="1"/>
    <col min="4" max="4" width="33.28515625" customWidth="1"/>
    <col min="5" max="5" width="11.7109375" customWidth="1"/>
    <col min="6" max="6" width="26.28515625" style="2" customWidth="1"/>
    <col min="7" max="7" width="8.85546875" style="3" hidden="1" customWidth="1" outlineLevel="1"/>
    <col min="8" max="8" width="8.5703125" customWidth="1" collapsed="1"/>
    <col min="9" max="9" width="4.42578125" customWidth="1"/>
    <col min="10" max="10" width="13.42578125" hidden="1" customWidth="1" outlineLevel="1"/>
    <col min="11" max="11" width="11.85546875" hidden="1" customWidth="1" outlineLevel="1"/>
    <col min="12" max="12" width="5.28515625" hidden="1" customWidth="1" outlineLevel="1"/>
    <col min="13" max="13" width="35.7109375" hidden="1" customWidth="1" outlineLevel="1"/>
    <col min="14" max="14" width="7.140625" style="4" hidden="1" customWidth="1" outlineLevel="1"/>
    <col min="15" max="15" width="25.85546875" style="2" hidden="1" customWidth="1" outlineLevel="1"/>
    <col min="16" max="16" width="9.5703125" style="3" hidden="1" customWidth="1" outlineLevel="2"/>
    <col min="17" max="17" width="14.140625" hidden="1" customWidth="1" outlineLevel="1"/>
    <col min="18" max="18" width="4" customWidth="1" collapsed="1"/>
    <col min="19" max="19" width="11" hidden="1" customWidth="1" outlineLevel="1"/>
    <col min="20" max="20" width="11.7109375" hidden="1" customWidth="1" outlineLevel="2"/>
    <col min="21" max="21" width="7.42578125" hidden="1" customWidth="1" outlineLevel="2"/>
    <col min="22" max="22" width="8.5703125" hidden="1" customWidth="1" outlineLevel="2"/>
    <col min="23" max="23" width="7.5703125" hidden="1" customWidth="1" outlineLevel="1" collapsed="1"/>
    <col min="24" max="24" width="8.5703125" hidden="1" customWidth="1" outlineLevel="1"/>
    <col min="25" max="25" width="11.140625" hidden="1" customWidth="1" outlineLevel="1"/>
    <col min="26" max="26" width="14.85546875" hidden="1" customWidth="1" outlineLevel="1"/>
    <col min="27" max="27" width="11.140625" hidden="1" customWidth="1" outlineLevel="1"/>
    <col min="28" max="28" width="11.5703125" style="5" customWidth="1" collapsed="1"/>
    <col min="29" max="29" width="11.7109375" style="5" customWidth="1"/>
    <col min="30" max="30" width="13.140625" style="6" customWidth="1"/>
  </cols>
  <sheetData>
    <row r="1" spans="1:30">
      <c r="A1" s="44" t="s">
        <v>0</v>
      </c>
      <c r="B1" s="44"/>
      <c r="C1" s="44"/>
      <c r="D1" s="44"/>
      <c r="E1" s="44"/>
      <c r="F1" s="44"/>
      <c r="G1" s="44"/>
      <c r="H1" s="44"/>
      <c r="J1" s="44" t="s">
        <v>1</v>
      </c>
      <c r="K1" s="44"/>
      <c r="L1" s="44"/>
      <c r="M1" s="44"/>
      <c r="N1" s="44"/>
      <c r="O1" s="44"/>
      <c r="P1" s="44"/>
      <c r="Q1" s="44"/>
    </row>
    <row r="2" spans="1:30" ht="31.5" customHeight="1">
      <c r="A2" s="7" t="s">
        <v>2</v>
      </c>
      <c r="B2" s="7" t="s">
        <v>3</v>
      </c>
      <c r="C2" s="7" t="s">
        <v>4</v>
      </c>
      <c r="D2" s="7" t="s">
        <v>5</v>
      </c>
      <c r="E2" s="8" t="s">
        <v>6</v>
      </c>
      <c r="F2" s="9" t="s">
        <v>7</v>
      </c>
      <c r="G2" s="10" t="s">
        <v>8</v>
      </c>
      <c r="H2" s="11" t="s">
        <v>9</v>
      </c>
      <c r="J2" s="12" t="s">
        <v>2</v>
      </c>
      <c r="K2" s="12" t="s">
        <v>3</v>
      </c>
      <c r="L2" s="12" t="s">
        <v>4</v>
      </c>
      <c r="M2" s="12" t="s">
        <v>5</v>
      </c>
      <c r="N2" s="13" t="s">
        <v>6</v>
      </c>
      <c r="O2" s="14" t="s">
        <v>7</v>
      </c>
      <c r="P2" s="15" t="s">
        <v>8</v>
      </c>
      <c r="Q2" s="16" t="s">
        <v>10</v>
      </c>
      <c r="S2" s="12" t="s">
        <v>2</v>
      </c>
      <c r="T2" s="12" t="s">
        <v>3</v>
      </c>
      <c r="U2" s="12" t="s">
        <v>4</v>
      </c>
      <c r="V2" s="12" t="s">
        <v>5</v>
      </c>
      <c r="W2" s="17" t="s">
        <v>6</v>
      </c>
      <c r="X2" s="12" t="s">
        <v>7</v>
      </c>
      <c r="Y2" s="18" t="s">
        <v>11</v>
      </c>
      <c r="Z2" s="16" t="s">
        <v>10</v>
      </c>
      <c r="AA2" s="19" t="s">
        <v>12</v>
      </c>
      <c r="AB2" s="20" t="s">
        <v>13</v>
      </c>
      <c r="AC2" s="20" t="s">
        <v>14</v>
      </c>
      <c r="AD2" s="21" t="s">
        <v>15</v>
      </c>
    </row>
    <row r="3" spans="1:30">
      <c r="A3" s="22" t="s">
        <v>16</v>
      </c>
      <c r="B3" s="22" t="s">
        <v>17</v>
      </c>
      <c r="C3" s="23" t="s">
        <v>18</v>
      </c>
      <c r="D3" s="24" t="s">
        <v>19</v>
      </c>
      <c r="E3" s="25">
        <v>1.6721064814814799E-3</v>
      </c>
      <c r="F3" s="22" t="s">
        <v>20</v>
      </c>
      <c r="G3" s="26">
        <f t="shared" ref="G3:G34" si="0">E3*24*60*60</f>
        <v>144.46999999999986</v>
      </c>
      <c r="H3" s="27"/>
      <c r="J3" s="27" t="s">
        <v>16</v>
      </c>
      <c r="K3" s="27" t="s">
        <v>17</v>
      </c>
      <c r="L3" s="27" t="s">
        <v>18</v>
      </c>
      <c r="M3" s="27" t="s">
        <v>19</v>
      </c>
      <c r="N3" s="28">
        <v>1.6721064814814799E-3</v>
      </c>
      <c r="O3" s="27" t="s">
        <v>20</v>
      </c>
      <c r="P3" s="29">
        <f t="shared" ref="P3:P34" si="1">N3*24*60*60</f>
        <v>144.46999999999986</v>
      </c>
      <c r="Q3" s="27"/>
      <c r="S3" s="27" t="b">
        <f t="shared" ref="S3:S34" si="2">EXACT(A3,J3)</f>
        <v>1</v>
      </c>
      <c r="T3" s="27" t="b">
        <f t="shared" ref="T3:T34" si="3">EXACT(B3,K3)</f>
        <v>1</v>
      </c>
      <c r="U3" s="27" t="b">
        <f t="shared" ref="U3:U34" si="4">EXACT(C3,L3)</f>
        <v>1</v>
      </c>
      <c r="V3" s="27" t="b">
        <f t="shared" ref="V3:V34" si="5">EXACT(D3,M3)</f>
        <v>1</v>
      </c>
      <c r="W3" s="27" t="b">
        <f t="shared" ref="W3:W34" si="6">EXACT(E3,N3)</f>
        <v>1</v>
      </c>
      <c r="X3" s="27" t="b">
        <f t="shared" ref="X3:X34" si="7">EXACT(F3,O3)</f>
        <v>1</v>
      </c>
      <c r="Y3" s="27" t="b">
        <f t="shared" ref="Y3:Y34" si="8">EXACT(G3,P3)</f>
        <v>1</v>
      </c>
      <c r="Z3" s="27" t="b">
        <f t="shared" ref="Z3:Z34" si="9">EXACT(H3,Q3)</f>
        <v>1</v>
      </c>
      <c r="AA3" s="27" t="b">
        <f t="shared" ref="AA3:AA34" si="10">IF(AND(T3,U3,V3),TRUE(),FALSE())</f>
        <v>1</v>
      </c>
      <c r="AB3" s="27" t="b">
        <f>NOT(AND(S3,W3,X3))</f>
        <v>0</v>
      </c>
      <c r="AC3" s="27"/>
      <c r="AD3" s="30">
        <f t="shared" ref="AD3:AD34" si="11">(P3-G3)/P3</f>
        <v>0</v>
      </c>
    </row>
    <row r="4" spans="1:30">
      <c r="A4" s="22" t="s">
        <v>21</v>
      </c>
      <c r="B4" s="22" t="s">
        <v>17</v>
      </c>
      <c r="C4" s="23" t="s">
        <v>18</v>
      </c>
      <c r="D4" s="24" t="s">
        <v>22</v>
      </c>
      <c r="E4" s="25">
        <v>6.7326388888888904E-4</v>
      </c>
      <c r="F4" s="22" t="s">
        <v>23</v>
      </c>
      <c r="G4" s="26">
        <f t="shared" si="0"/>
        <v>58.170000000000016</v>
      </c>
      <c r="H4" s="22"/>
      <c r="J4" s="27" t="s">
        <v>21</v>
      </c>
      <c r="K4" s="27" t="s">
        <v>17</v>
      </c>
      <c r="L4" s="27" t="s">
        <v>18</v>
      </c>
      <c r="M4" s="27" t="s">
        <v>22</v>
      </c>
      <c r="N4" s="28">
        <v>6.7326388888888904E-4</v>
      </c>
      <c r="O4" s="27" t="s">
        <v>23</v>
      </c>
      <c r="P4" s="29">
        <f t="shared" si="1"/>
        <v>58.170000000000016</v>
      </c>
      <c r="Q4" s="27"/>
      <c r="S4" s="27" t="b">
        <f t="shared" si="2"/>
        <v>1</v>
      </c>
      <c r="T4" s="27" t="b">
        <f t="shared" si="3"/>
        <v>1</v>
      </c>
      <c r="U4" s="27" t="b">
        <f t="shared" si="4"/>
        <v>1</v>
      </c>
      <c r="V4" s="27" t="b">
        <f t="shared" si="5"/>
        <v>1</v>
      </c>
      <c r="W4" s="27" t="b">
        <f t="shared" si="6"/>
        <v>1</v>
      </c>
      <c r="X4" s="27" t="b">
        <f t="shared" si="7"/>
        <v>1</v>
      </c>
      <c r="Y4" s="27" t="b">
        <f t="shared" si="8"/>
        <v>1</v>
      </c>
      <c r="Z4" s="27" t="b">
        <f t="shared" si="9"/>
        <v>1</v>
      </c>
      <c r="AA4" s="27" t="b">
        <f t="shared" si="10"/>
        <v>1</v>
      </c>
      <c r="AB4" s="27" t="b">
        <f t="shared" ref="AB4:AB67" si="12">NOT(AND(S4,W4,X4))</f>
        <v>0</v>
      </c>
      <c r="AC4" s="27"/>
      <c r="AD4" s="30">
        <f t="shared" si="11"/>
        <v>0</v>
      </c>
    </row>
    <row r="5" spans="1:30">
      <c r="A5" s="22" t="s">
        <v>24</v>
      </c>
      <c r="B5" s="22" t="s">
        <v>17</v>
      </c>
      <c r="C5" s="23" t="s">
        <v>18</v>
      </c>
      <c r="D5" s="24" t="s">
        <v>25</v>
      </c>
      <c r="E5" s="25">
        <v>8.2557870370370402E-4</v>
      </c>
      <c r="F5" s="22" t="s">
        <v>26</v>
      </c>
      <c r="G5" s="26">
        <f t="shared" si="0"/>
        <v>71.330000000000013</v>
      </c>
      <c r="H5" s="22"/>
      <c r="J5" s="27" t="s">
        <v>24</v>
      </c>
      <c r="K5" s="27" t="s">
        <v>17</v>
      </c>
      <c r="L5" s="27" t="s">
        <v>18</v>
      </c>
      <c r="M5" s="27" t="s">
        <v>25</v>
      </c>
      <c r="N5" s="28">
        <v>8.2557870370370402E-4</v>
      </c>
      <c r="O5" s="27" t="s">
        <v>26</v>
      </c>
      <c r="P5" s="29">
        <f t="shared" si="1"/>
        <v>71.330000000000013</v>
      </c>
      <c r="Q5" s="27"/>
      <c r="S5" s="27" t="b">
        <f t="shared" si="2"/>
        <v>1</v>
      </c>
      <c r="T5" s="27" t="b">
        <f t="shared" si="3"/>
        <v>1</v>
      </c>
      <c r="U5" s="27" t="b">
        <f t="shared" si="4"/>
        <v>1</v>
      </c>
      <c r="V5" s="27" t="b">
        <f t="shared" si="5"/>
        <v>1</v>
      </c>
      <c r="W5" s="27" t="b">
        <f t="shared" si="6"/>
        <v>1</v>
      </c>
      <c r="X5" s="27" t="b">
        <f t="shared" si="7"/>
        <v>1</v>
      </c>
      <c r="Y5" s="27" t="b">
        <f t="shared" si="8"/>
        <v>1</v>
      </c>
      <c r="Z5" s="27" t="b">
        <f t="shared" si="9"/>
        <v>1</v>
      </c>
      <c r="AA5" s="27" t="b">
        <f t="shared" si="10"/>
        <v>1</v>
      </c>
      <c r="AB5" s="27" t="b">
        <f t="shared" si="12"/>
        <v>0</v>
      </c>
      <c r="AC5" s="27"/>
      <c r="AD5" s="30">
        <f t="shared" si="11"/>
        <v>0</v>
      </c>
    </row>
    <row r="6" spans="1:30">
      <c r="A6" s="22" t="s">
        <v>24</v>
      </c>
      <c r="B6" s="22" t="s">
        <v>17</v>
      </c>
      <c r="C6" s="23" t="s">
        <v>18</v>
      </c>
      <c r="D6" s="24" t="s">
        <v>27</v>
      </c>
      <c r="E6" s="25">
        <v>9.5127314814814803E-4</v>
      </c>
      <c r="F6" s="22" t="s">
        <v>28</v>
      </c>
      <c r="G6" s="26">
        <f t="shared" si="0"/>
        <v>82.189999999999984</v>
      </c>
      <c r="H6" s="22"/>
      <c r="J6" s="27" t="s">
        <v>24</v>
      </c>
      <c r="K6" s="27" t="s">
        <v>17</v>
      </c>
      <c r="L6" s="27" t="s">
        <v>18</v>
      </c>
      <c r="M6" s="27" t="s">
        <v>27</v>
      </c>
      <c r="N6" s="28">
        <v>9.5127314814814803E-4</v>
      </c>
      <c r="O6" s="27" t="s">
        <v>28</v>
      </c>
      <c r="P6" s="29">
        <f t="shared" si="1"/>
        <v>82.189999999999984</v>
      </c>
      <c r="Q6" s="27"/>
      <c r="S6" s="27" t="b">
        <f t="shared" si="2"/>
        <v>1</v>
      </c>
      <c r="T6" s="27" t="b">
        <f t="shared" si="3"/>
        <v>1</v>
      </c>
      <c r="U6" s="27" t="b">
        <f t="shared" si="4"/>
        <v>1</v>
      </c>
      <c r="V6" s="27" t="b">
        <f t="shared" si="5"/>
        <v>1</v>
      </c>
      <c r="W6" s="27" t="b">
        <f t="shared" si="6"/>
        <v>1</v>
      </c>
      <c r="X6" s="27" t="b">
        <f t="shared" si="7"/>
        <v>1</v>
      </c>
      <c r="Y6" s="27" t="b">
        <f t="shared" si="8"/>
        <v>1</v>
      </c>
      <c r="Z6" s="27" t="b">
        <f t="shared" si="9"/>
        <v>1</v>
      </c>
      <c r="AA6" s="27" t="b">
        <f t="shared" si="10"/>
        <v>1</v>
      </c>
      <c r="AB6" s="27" t="b">
        <f t="shared" si="12"/>
        <v>0</v>
      </c>
      <c r="AC6" s="27"/>
      <c r="AD6" s="30">
        <f t="shared" si="11"/>
        <v>0</v>
      </c>
    </row>
    <row r="7" spans="1:30">
      <c r="A7" s="22" t="s">
        <v>29</v>
      </c>
      <c r="B7" s="22" t="s">
        <v>17</v>
      </c>
      <c r="C7" s="23" t="s">
        <v>30</v>
      </c>
      <c r="D7" s="24" t="s">
        <v>19</v>
      </c>
      <c r="E7" s="25">
        <v>1.5877314814814799E-3</v>
      </c>
      <c r="F7" s="22" t="s">
        <v>31</v>
      </c>
      <c r="G7" s="26">
        <f t="shared" si="0"/>
        <v>137.17999999999986</v>
      </c>
      <c r="H7" s="27"/>
      <c r="J7" s="27" t="s">
        <v>29</v>
      </c>
      <c r="K7" s="27" t="s">
        <v>17</v>
      </c>
      <c r="L7" s="27" t="s">
        <v>30</v>
      </c>
      <c r="M7" s="27" t="s">
        <v>19</v>
      </c>
      <c r="N7" s="28">
        <v>1.5877314814814799E-3</v>
      </c>
      <c r="O7" s="27" t="s">
        <v>31</v>
      </c>
      <c r="P7" s="29">
        <f t="shared" si="1"/>
        <v>137.17999999999986</v>
      </c>
      <c r="Q7" s="27"/>
      <c r="S7" s="27" t="b">
        <f t="shared" si="2"/>
        <v>1</v>
      </c>
      <c r="T7" s="27" t="b">
        <f t="shared" si="3"/>
        <v>1</v>
      </c>
      <c r="U7" s="27" t="b">
        <f t="shared" si="4"/>
        <v>1</v>
      </c>
      <c r="V7" s="27" t="b">
        <f t="shared" si="5"/>
        <v>1</v>
      </c>
      <c r="W7" s="27" t="b">
        <f t="shared" si="6"/>
        <v>1</v>
      </c>
      <c r="X7" s="27" t="b">
        <f t="shared" si="7"/>
        <v>1</v>
      </c>
      <c r="Y7" s="27" t="b">
        <f t="shared" si="8"/>
        <v>1</v>
      </c>
      <c r="Z7" s="27" t="b">
        <f t="shared" si="9"/>
        <v>1</v>
      </c>
      <c r="AA7" s="27" t="b">
        <f t="shared" si="10"/>
        <v>1</v>
      </c>
      <c r="AB7" s="27" t="b">
        <f t="shared" si="12"/>
        <v>0</v>
      </c>
      <c r="AC7" s="27"/>
      <c r="AD7" s="30">
        <f t="shared" si="11"/>
        <v>0</v>
      </c>
    </row>
    <row r="8" spans="1:30">
      <c r="A8" s="22" t="s">
        <v>32</v>
      </c>
      <c r="B8" s="22" t="s">
        <v>17</v>
      </c>
      <c r="C8" s="23" t="s">
        <v>30</v>
      </c>
      <c r="D8" s="24" t="s">
        <v>22</v>
      </c>
      <c r="E8" s="25">
        <v>6.56712962962963E-4</v>
      </c>
      <c r="F8" s="22" t="s">
        <v>33</v>
      </c>
      <c r="G8" s="26">
        <f t="shared" si="0"/>
        <v>56.74</v>
      </c>
      <c r="H8" s="22"/>
      <c r="J8" s="27" t="s">
        <v>32</v>
      </c>
      <c r="K8" s="27" t="s">
        <v>17</v>
      </c>
      <c r="L8" s="27" t="s">
        <v>30</v>
      </c>
      <c r="M8" s="27" t="s">
        <v>22</v>
      </c>
      <c r="N8" s="28">
        <v>6.56712962962963E-4</v>
      </c>
      <c r="O8" s="27" t="s">
        <v>33</v>
      </c>
      <c r="P8" s="29">
        <f t="shared" si="1"/>
        <v>56.74</v>
      </c>
      <c r="Q8" s="27"/>
      <c r="S8" s="27" t="b">
        <f t="shared" si="2"/>
        <v>1</v>
      </c>
      <c r="T8" s="27" t="b">
        <f t="shared" si="3"/>
        <v>1</v>
      </c>
      <c r="U8" s="27" t="b">
        <f t="shared" si="4"/>
        <v>1</v>
      </c>
      <c r="V8" s="27" t="b">
        <f t="shared" si="5"/>
        <v>1</v>
      </c>
      <c r="W8" s="27" t="b">
        <f t="shared" si="6"/>
        <v>1</v>
      </c>
      <c r="X8" s="27" t="b">
        <f t="shared" si="7"/>
        <v>1</v>
      </c>
      <c r="Y8" s="27" t="b">
        <f t="shared" si="8"/>
        <v>1</v>
      </c>
      <c r="Z8" s="27" t="b">
        <f t="shared" si="9"/>
        <v>1</v>
      </c>
      <c r="AA8" s="27" t="b">
        <f t="shared" si="10"/>
        <v>1</v>
      </c>
      <c r="AB8" s="27" t="b">
        <f t="shared" si="12"/>
        <v>0</v>
      </c>
      <c r="AC8" s="27"/>
      <c r="AD8" s="30">
        <f t="shared" si="11"/>
        <v>0</v>
      </c>
    </row>
    <row r="9" spans="1:30">
      <c r="A9" s="22" t="s">
        <v>29</v>
      </c>
      <c r="B9" s="22" t="s">
        <v>17</v>
      </c>
      <c r="C9" s="23" t="s">
        <v>30</v>
      </c>
      <c r="D9" s="24" t="s">
        <v>25</v>
      </c>
      <c r="E9" s="25">
        <v>8.1157407407407404E-4</v>
      </c>
      <c r="F9" s="22" t="s">
        <v>31</v>
      </c>
      <c r="G9" s="26">
        <f t="shared" si="0"/>
        <v>70.12</v>
      </c>
      <c r="H9" s="22"/>
      <c r="J9" s="27" t="s">
        <v>29</v>
      </c>
      <c r="K9" s="27" t="s">
        <v>17</v>
      </c>
      <c r="L9" s="27" t="s">
        <v>30</v>
      </c>
      <c r="M9" s="27" t="s">
        <v>25</v>
      </c>
      <c r="N9" s="28">
        <v>8.1157407407407404E-4</v>
      </c>
      <c r="O9" s="27" t="s">
        <v>31</v>
      </c>
      <c r="P9" s="29">
        <f t="shared" si="1"/>
        <v>70.12</v>
      </c>
      <c r="Q9" s="27"/>
      <c r="S9" s="27" t="b">
        <f t="shared" si="2"/>
        <v>1</v>
      </c>
      <c r="T9" s="27" t="b">
        <f t="shared" si="3"/>
        <v>1</v>
      </c>
      <c r="U9" s="27" t="b">
        <f t="shared" si="4"/>
        <v>1</v>
      </c>
      <c r="V9" s="27" t="b">
        <f t="shared" si="5"/>
        <v>1</v>
      </c>
      <c r="W9" s="27" t="b">
        <f t="shared" si="6"/>
        <v>1</v>
      </c>
      <c r="X9" s="27" t="b">
        <f t="shared" si="7"/>
        <v>1</v>
      </c>
      <c r="Y9" s="27" t="b">
        <f t="shared" si="8"/>
        <v>1</v>
      </c>
      <c r="Z9" s="27" t="b">
        <f t="shared" si="9"/>
        <v>1</v>
      </c>
      <c r="AA9" s="27" t="b">
        <f t="shared" si="10"/>
        <v>1</v>
      </c>
      <c r="AB9" s="27" t="b">
        <f t="shared" si="12"/>
        <v>0</v>
      </c>
      <c r="AC9" s="27"/>
      <c r="AD9" s="30">
        <f t="shared" si="11"/>
        <v>0</v>
      </c>
    </row>
    <row r="10" spans="1:30">
      <c r="A10" s="22" t="s">
        <v>32</v>
      </c>
      <c r="B10" s="22" t="s">
        <v>17</v>
      </c>
      <c r="C10" s="23" t="s">
        <v>30</v>
      </c>
      <c r="D10" s="24" t="s">
        <v>27</v>
      </c>
      <c r="E10" s="25">
        <v>9.2893518518518499E-4</v>
      </c>
      <c r="F10" s="22" t="s">
        <v>20</v>
      </c>
      <c r="G10" s="26">
        <f t="shared" si="0"/>
        <v>80.259999999999977</v>
      </c>
      <c r="H10" s="22"/>
      <c r="J10" s="27" t="s">
        <v>32</v>
      </c>
      <c r="K10" s="27" t="s">
        <v>17</v>
      </c>
      <c r="L10" s="27" t="s">
        <v>30</v>
      </c>
      <c r="M10" s="27" t="s">
        <v>27</v>
      </c>
      <c r="N10" s="28">
        <v>9.2893518518518499E-4</v>
      </c>
      <c r="O10" s="27" t="s">
        <v>20</v>
      </c>
      <c r="P10" s="29">
        <f t="shared" si="1"/>
        <v>80.259999999999977</v>
      </c>
      <c r="Q10" s="27"/>
      <c r="S10" s="27" t="b">
        <f t="shared" si="2"/>
        <v>1</v>
      </c>
      <c r="T10" s="27" t="b">
        <f t="shared" si="3"/>
        <v>1</v>
      </c>
      <c r="U10" s="27" t="b">
        <f t="shared" si="4"/>
        <v>1</v>
      </c>
      <c r="V10" s="27" t="b">
        <f t="shared" si="5"/>
        <v>1</v>
      </c>
      <c r="W10" s="27" t="b">
        <f t="shared" si="6"/>
        <v>1</v>
      </c>
      <c r="X10" s="27" t="b">
        <f t="shared" si="7"/>
        <v>1</v>
      </c>
      <c r="Y10" s="27" t="b">
        <f t="shared" si="8"/>
        <v>1</v>
      </c>
      <c r="Z10" s="27" t="b">
        <f t="shared" si="9"/>
        <v>1</v>
      </c>
      <c r="AA10" s="27" t="b">
        <f t="shared" si="10"/>
        <v>1</v>
      </c>
      <c r="AB10" s="27" t="b">
        <f t="shared" si="12"/>
        <v>0</v>
      </c>
      <c r="AC10" s="27"/>
      <c r="AD10" s="30">
        <f t="shared" si="11"/>
        <v>0</v>
      </c>
    </row>
    <row r="11" spans="1:30">
      <c r="A11" s="22" t="s">
        <v>29</v>
      </c>
      <c r="B11" s="22" t="s">
        <v>34</v>
      </c>
      <c r="C11" s="23" t="s">
        <v>18</v>
      </c>
      <c r="D11" s="24" t="s">
        <v>19</v>
      </c>
      <c r="E11" s="25">
        <v>1.50115740740741E-3</v>
      </c>
      <c r="F11" s="22" t="s">
        <v>35</v>
      </c>
      <c r="G11" s="26">
        <f t="shared" si="0"/>
        <v>129.70000000000022</v>
      </c>
      <c r="H11" s="22"/>
      <c r="J11" s="27" t="s">
        <v>29</v>
      </c>
      <c r="K11" s="27" t="s">
        <v>34</v>
      </c>
      <c r="L11" s="27" t="s">
        <v>18</v>
      </c>
      <c r="M11" s="27" t="s">
        <v>19</v>
      </c>
      <c r="N11" s="28">
        <v>1.50115740740741E-3</v>
      </c>
      <c r="O11" s="27" t="s">
        <v>35</v>
      </c>
      <c r="P11" s="29">
        <f t="shared" si="1"/>
        <v>129.70000000000022</v>
      </c>
      <c r="Q11" s="27"/>
      <c r="S11" s="27" t="b">
        <f t="shared" si="2"/>
        <v>1</v>
      </c>
      <c r="T11" s="27" t="b">
        <f t="shared" si="3"/>
        <v>1</v>
      </c>
      <c r="U11" s="27" t="b">
        <f t="shared" si="4"/>
        <v>1</v>
      </c>
      <c r="V11" s="27" t="b">
        <f t="shared" si="5"/>
        <v>1</v>
      </c>
      <c r="W11" s="27" t="b">
        <f t="shared" si="6"/>
        <v>1</v>
      </c>
      <c r="X11" s="27" t="b">
        <f t="shared" si="7"/>
        <v>1</v>
      </c>
      <c r="Y11" s="27" t="b">
        <f t="shared" si="8"/>
        <v>1</v>
      </c>
      <c r="Z11" s="27" t="b">
        <f t="shared" si="9"/>
        <v>1</v>
      </c>
      <c r="AA11" s="27" t="b">
        <f t="shared" si="10"/>
        <v>1</v>
      </c>
      <c r="AB11" s="27" t="b">
        <f t="shared" si="12"/>
        <v>0</v>
      </c>
      <c r="AC11" s="27"/>
      <c r="AD11" s="30">
        <f t="shared" si="11"/>
        <v>0</v>
      </c>
    </row>
    <row r="12" spans="1:30">
      <c r="A12" s="22" t="s">
        <v>29</v>
      </c>
      <c r="B12" s="22" t="s">
        <v>34</v>
      </c>
      <c r="C12" s="23" t="s">
        <v>18</v>
      </c>
      <c r="D12" s="24" t="s">
        <v>36</v>
      </c>
      <c r="E12" s="25">
        <v>1.1743055555555599E-3</v>
      </c>
      <c r="F12" s="22" t="s">
        <v>28</v>
      </c>
      <c r="G12" s="26">
        <f t="shared" si="0"/>
        <v>101.46000000000038</v>
      </c>
      <c r="H12" s="22"/>
      <c r="J12" s="27" t="s">
        <v>29</v>
      </c>
      <c r="K12" s="27" t="s">
        <v>34</v>
      </c>
      <c r="L12" s="27" t="s">
        <v>18</v>
      </c>
      <c r="M12" s="27" t="s">
        <v>36</v>
      </c>
      <c r="N12" s="28">
        <v>1.1743055555555599E-3</v>
      </c>
      <c r="O12" s="27" t="s">
        <v>28</v>
      </c>
      <c r="P12" s="29">
        <f t="shared" si="1"/>
        <v>101.46000000000038</v>
      </c>
      <c r="Q12" s="27"/>
      <c r="S12" s="27" t="b">
        <f t="shared" si="2"/>
        <v>1</v>
      </c>
      <c r="T12" s="27" t="b">
        <f t="shared" si="3"/>
        <v>1</v>
      </c>
      <c r="U12" s="27" t="b">
        <f t="shared" si="4"/>
        <v>1</v>
      </c>
      <c r="V12" s="27" t="b">
        <f t="shared" si="5"/>
        <v>1</v>
      </c>
      <c r="W12" s="27" t="b">
        <f t="shared" si="6"/>
        <v>1</v>
      </c>
      <c r="X12" s="27" t="b">
        <f t="shared" si="7"/>
        <v>1</v>
      </c>
      <c r="Y12" s="27" t="b">
        <f t="shared" si="8"/>
        <v>1</v>
      </c>
      <c r="Z12" s="27" t="b">
        <f t="shared" si="9"/>
        <v>1</v>
      </c>
      <c r="AA12" s="27" t="b">
        <f t="shared" si="10"/>
        <v>1</v>
      </c>
      <c r="AB12" s="27" t="b">
        <f t="shared" si="12"/>
        <v>0</v>
      </c>
      <c r="AC12" s="27"/>
      <c r="AD12" s="30">
        <f t="shared" si="11"/>
        <v>0</v>
      </c>
    </row>
    <row r="13" spans="1:30">
      <c r="A13" s="22" t="s">
        <v>29</v>
      </c>
      <c r="B13" s="22" t="s">
        <v>34</v>
      </c>
      <c r="C13" s="23" t="s">
        <v>18</v>
      </c>
      <c r="D13" s="24" t="s">
        <v>37</v>
      </c>
      <c r="E13" s="25">
        <v>1.37361111111111E-3</v>
      </c>
      <c r="F13" s="22" t="s">
        <v>35</v>
      </c>
      <c r="G13" s="26">
        <f t="shared" si="0"/>
        <v>118.67999999999989</v>
      </c>
      <c r="H13" s="22"/>
      <c r="J13" s="27" t="s">
        <v>29</v>
      </c>
      <c r="K13" s="27" t="s">
        <v>34</v>
      </c>
      <c r="L13" s="27" t="s">
        <v>18</v>
      </c>
      <c r="M13" s="27" t="s">
        <v>37</v>
      </c>
      <c r="N13" s="28">
        <v>1.37361111111111E-3</v>
      </c>
      <c r="O13" s="27" t="s">
        <v>35</v>
      </c>
      <c r="P13" s="29">
        <f t="shared" si="1"/>
        <v>118.67999999999989</v>
      </c>
      <c r="Q13" s="27"/>
      <c r="S13" s="27" t="b">
        <f t="shared" si="2"/>
        <v>1</v>
      </c>
      <c r="T13" s="27" t="b">
        <f t="shared" si="3"/>
        <v>1</v>
      </c>
      <c r="U13" s="27" t="b">
        <f t="shared" si="4"/>
        <v>1</v>
      </c>
      <c r="V13" s="27" t="b">
        <f t="shared" si="5"/>
        <v>1</v>
      </c>
      <c r="W13" s="27" t="b">
        <f t="shared" si="6"/>
        <v>1</v>
      </c>
      <c r="X13" s="27" t="b">
        <f t="shared" si="7"/>
        <v>1</v>
      </c>
      <c r="Y13" s="27" t="b">
        <f t="shared" si="8"/>
        <v>1</v>
      </c>
      <c r="Z13" s="27" t="b">
        <f t="shared" si="9"/>
        <v>1</v>
      </c>
      <c r="AA13" s="27" t="b">
        <f t="shared" si="10"/>
        <v>1</v>
      </c>
      <c r="AB13" s="27" t="b">
        <f t="shared" si="12"/>
        <v>0</v>
      </c>
      <c r="AC13" s="27"/>
      <c r="AD13" s="30">
        <f t="shared" si="11"/>
        <v>0</v>
      </c>
    </row>
    <row r="14" spans="1:30">
      <c r="A14" s="22" t="s">
        <v>38</v>
      </c>
      <c r="B14" s="22" t="s">
        <v>34</v>
      </c>
      <c r="C14" s="23" t="s">
        <v>18</v>
      </c>
      <c r="D14" s="24" t="s">
        <v>39</v>
      </c>
      <c r="E14" s="25">
        <v>1.65011574074074E-3</v>
      </c>
      <c r="F14" s="22" t="s">
        <v>28</v>
      </c>
      <c r="G14" s="26">
        <f t="shared" si="0"/>
        <v>142.56999999999994</v>
      </c>
      <c r="H14" s="27"/>
      <c r="J14" s="27" t="s">
        <v>16</v>
      </c>
      <c r="K14" s="27" t="s">
        <v>34</v>
      </c>
      <c r="L14" s="27" t="s">
        <v>18</v>
      </c>
      <c r="M14" s="27" t="s">
        <v>39</v>
      </c>
      <c r="N14" s="28">
        <v>1.7005787037037E-3</v>
      </c>
      <c r="O14" s="27" t="s">
        <v>40</v>
      </c>
      <c r="P14" s="29">
        <f t="shared" si="1"/>
        <v>146.92999999999969</v>
      </c>
      <c r="Q14" s="27"/>
      <c r="S14" s="27" t="b">
        <f t="shared" si="2"/>
        <v>0</v>
      </c>
      <c r="T14" s="27" t="b">
        <f t="shared" si="3"/>
        <v>1</v>
      </c>
      <c r="U14" s="27" t="b">
        <f t="shared" si="4"/>
        <v>1</v>
      </c>
      <c r="V14" s="27" t="b">
        <f t="shared" si="5"/>
        <v>1</v>
      </c>
      <c r="W14" s="27" t="b">
        <f t="shared" si="6"/>
        <v>0</v>
      </c>
      <c r="X14" s="27" t="b">
        <f t="shared" si="7"/>
        <v>0</v>
      </c>
      <c r="Y14" s="27" t="b">
        <f t="shared" si="8"/>
        <v>0</v>
      </c>
      <c r="Z14" s="27" t="b">
        <f t="shared" si="9"/>
        <v>1</v>
      </c>
      <c r="AA14" s="27" t="b">
        <f t="shared" si="10"/>
        <v>1</v>
      </c>
      <c r="AB14" s="27" t="b">
        <f t="shared" si="12"/>
        <v>1</v>
      </c>
      <c r="AC14" s="27"/>
      <c r="AD14" s="30">
        <f t="shared" si="11"/>
        <v>2.9673994419109555E-2</v>
      </c>
    </row>
    <row r="15" spans="1:30">
      <c r="A15" s="22" t="s">
        <v>41</v>
      </c>
      <c r="B15" s="22" t="s">
        <v>34</v>
      </c>
      <c r="C15" s="23" t="s">
        <v>30</v>
      </c>
      <c r="D15" s="24" t="s">
        <v>19</v>
      </c>
      <c r="E15" s="25">
        <v>1.3798611111111099E-3</v>
      </c>
      <c r="F15" s="22" t="s">
        <v>42</v>
      </c>
      <c r="G15" s="26">
        <f t="shared" si="0"/>
        <v>119.21999999999991</v>
      </c>
      <c r="H15" s="22"/>
      <c r="J15" s="27" t="s">
        <v>41</v>
      </c>
      <c r="K15" s="27" t="s">
        <v>34</v>
      </c>
      <c r="L15" s="27" t="s">
        <v>30</v>
      </c>
      <c r="M15" s="27" t="s">
        <v>19</v>
      </c>
      <c r="N15" s="28">
        <v>1.3798611111111099E-3</v>
      </c>
      <c r="O15" s="27" t="s">
        <v>42</v>
      </c>
      <c r="P15" s="29">
        <f t="shared" si="1"/>
        <v>119.21999999999991</v>
      </c>
      <c r="Q15" s="27"/>
      <c r="S15" s="27" t="b">
        <f t="shared" si="2"/>
        <v>1</v>
      </c>
      <c r="T15" s="27" t="b">
        <f t="shared" si="3"/>
        <v>1</v>
      </c>
      <c r="U15" s="27" t="b">
        <f t="shared" si="4"/>
        <v>1</v>
      </c>
      <c r="V15" s="27" t="b">
        <f t="shared" si="5"/>
        <v>1</v>
      </c>
      <c r="W15" s="27" t="b">
        <f t="shared" si="6"/>
        <v>1</v>
      </c>
      <c r="X15" s="27" t="b">
        <f t="shared" si="7"/>
        <v>1</v>
      </c>
      <c r="Y15" s="27" t="b">
        <f t="shared" si="8"/>
        <v>1</v>
      </c>
      <c r="Z15" s="27" t="b">
        <f t="shared" si="9"/>
        <v>1</v>
      </c>
      <c r="AA15" s="27" t="b">
        <f t="shared" si="10"/>
        <v>1</v>
      </c>
      <c r="AB15" s="27" t="b">
        <f t="shared" si="12"/>
        <v>0</v>
      </c>
      <c r="AC15" s="27"/>
      <c r="AD15" s="30">
        <f t="shared" si="11"/>
        <v>0</v>
      </c>
    </row>
    <row r="16" spans="1:30">
      <c r="A16" s="22" t="s">
        <v>43</v>
      </c>
      <c r="B16" s="22" t="s">
        <v>34</v>
      </c>
      <c r="C16" s="23" t="s">
        <v>30</v>
      </c>
      <c r="D16" s="24" t="s">
        <v>36</v>
      </c>
      <c r="E16" s="25">
        <v>1.0452546296296299E-3</v>
      </c>
      <c r="F16" s="22" t="s">
        <v>23</v>
      </c>
      <c r="G16" s="26">
        <f t="shared" si="0"/>
        <v>90.310000000000016</v>
      </c>
      <c r="H16" s="22"/>
      <c r="J16" s="27" t="s">
        <v>43</v>
      </c>
      <c r="K16" s="27" t="s">
        <v>34</v>
      </c>
      <c r="L16" s="27" t="s">
        <v>30</v>
      </c>
      <c r="M16" s="27" t="s">
        <v>36</v>
      </c>
      <c r="N16" s="28">
        <v>1.0452546296296299E-3</v>
      </c>
      <c r="O16" s="27" t="s">
        <v>23</v>
      </c>
      <c r="P16" s="29">
        <f t="shared" si="1"/>
        <v>90.310000000000016</v>
      </c>
      <c r="Q16" s="27"/>
      <c r="S16" s="27" t="b">
        <f t="shared" si="2"/>
        <v>1</v>
      </c>
      <c r="T16" s="27" t="b">
        <f t="shared" si="3"/>
        <v>1</v>
      </c>
      <c r="U16" s="27" t="b">
        <f t="shared" si="4"/>
        <v>1</v>
      </c>
      <c r="V16" s="27" t="b">
        <f t="shared" si="5"/>
        <v>1</v>
      </c>
      <c r="W16" s="27" t="b">
        <f t="shared" si="6"/>
        <v>1</v>
      </c>
      <c r="X16" s="27" t="b">
        <f t="shared" si="7"/>
        <v>1</v>
      </c>
      <c r="Y16" s="27" t="b">
        <f t="shared" si="8"/>
        <v>1</v>
      </c>
      <c r="Z16" s="27" t="b">
        <f t="shared" si="9"/>
        <v>1</v>
      </c>
      <c r="AA16" s="27" t="b">
        <f t="shared" si="10"/>
        <v>1</v>
      </c>
      <c r="AB16" s="27" t="b">
        <f t="shared" si="12"/>
        <v>0</v>
      </c>
      <c r="AC16" s="27"/>
      <c r="AD16" s="30">
        <f t="shared" si="11"/>
        <v>0</v>
      </c>
    </row>
    <row r="17" spans="1:30">
      <c r="A17" s="22" t="s">
        <v>43</v>
      </c>
      <c r="B17" s="22" t="s">
        <v>34</v>
      </c>
      <c r="C17" s="23" t="s">
        <v>30</v>
      </c>
      <c r="D17" s="24" t="s">
        <v>37</v>
      </c>
      <c r="E17" s="25">
        <v>1.2587962962963E-3</v>
      </c>
      <c r="F17" s="22" t="s">
        <v>23</v>
      </c>
      <c r="G17" s="26">
        <f t="shared" si="0"/>
        <v>108.76000000000032</v>
      </c>
      <c r="H17" s="22"/>
      <c r="J17" s="27" t="s">
        <v>43</v>
      </c>
      <c r="K17" s="27" t="s">
        <v>34</v>
      </c>
      <c r="L17" s="27" t="s">
        <v>30</v>
      </c>
      <c r="M17" s="27" t="s">
        <v>37</v>
      </c>
      <c r="N17" s="28">
        <v>1.2587962962963E-3</v>
      </c>
      <c r="O17" s="27" t="s">
        <v>23</v>
      </c>
      <c r="P17" s="29">
        <f t="shared" si="1"/>
        <v>108.76000000000032</v>
      </c>
      <c r="Q17" s="27"/>
      <c r="S17" s="27" t="b">
        <f t="shared" si="2"/>
        <v>1</v>
      </c>
      <c r="T17" s="27" t="b">
        <f t="shared" si="3"/>
        <v>1</v>
      </c>
      <c r="U17" s="27" t="b">
        <f t="shared" si="4"/>
        <v>1</v>
      </c>
      <c r="V17" s="27" t="b">
        <f t="shared" si="5"/>
        <v>1</v>
      </c>
      <c r="W17" s="27" t="b">
        <f t="shared" si="6"/>
        <v>1</v>
      </c>
      <c r="X17" s="27" t="b">
        <f t="shared" si="7"/>
        <v>1</v>
      </c>
      <c r="Y17" s="27" t="b">
        <f t="shared" si="8"/>
        <v>1</v>
      </c>
      <c r="Z17" s="27" t="b">
        <f t="shared" si="9"/>
        <v>1</v>
      </c>
      <c r="AA17" s="27" t="b">
        <f t="shared" si="10"/>
        <v>1</v>
      </c>
      <c r="AB17" s="27" t="b">
        <f t="shared" si="12"/>
        <v>0</v>
      </c>
      <c r="AC17" s="27"/>
      <c r="AD17" s="30">
        <f t="shared" si="11"/>
        <v>0</v>
      </c>
    </row>
    <row r="18" spans="1:30">
      <c r="A18" s="22" t="s">
        <v>43</v>
      </c>
      <c r="B18" s="22" t="s">
        <v>34</v>
      </c>
      <c r="C18" s="23" t="s">
        <v>30</v>
      </c>
      <c r="D18" s="24" t="s">
        <v>39</v>
      </c>
      <c r="E18" s="25">
        <v>1.5600694444444401E-3</v>
      </c>
      <c r="F18" s="22" t="s">
        <v>23</v>
      </c>
      <c r="G18" s="26">
        <f t="shared" si="0"/>
        <v>134.78999999999962</v>
      </c>
      <c r="H18" s="27"/>
      <c r="J18" s="27" t="s">
        <v>43</v>
      </c>
      <c r="K18" s="27" t="s">
        <v>34</v>
      </c>
      <c r="L18" s="27" t="s">
        <v>30</v>
      </c>
      <c r="M18" s="27" t="s">
        <v>39</v>
      </c>
      <c r="N18" s="28">
        <v>1.5600694444444401E-3</v>
      </c>
      <c r="O18" s="27" t="s">
        <v>23</v>
      </c>
      <c r="P18" s="29">
        <f t="shared" si="1"/>
        <v>134.78999999999962</v>
      </c>
      <c r="Q18" s="27"/>
      <c r="S18" s="27" t="b">
        <f t="shared" si="2"/>
        <v>1</v>
      </c>
      <c r="T18" s="27" t="b">
        <f t="shared" si="3"/>
        <v>1</v>
      </c>
      <c r="U18" s="27" t="b">
        <f t="shared" si="4"/>
        <v>1</v>
      </c>
      <c r="V18" s="27" t="b">
        <f t="shared" si="5"/>
        <v>1</v>
      </c>
      <c r="W18" s="27" t="b">
        <f t="shared" si="6"/>
        <v>1</v>
      </c>
      <c r="X18" s="27" t="b">
        <f t="shared" si="7"/>
        <v>1</v>
      </c>
      <c r="Y18" s="27" t="b">
        <f t="shared" si="8"/>
        <v>1</v>
      </c>
      <c r="Z18" s="27" t="b">
        <f t="shared" si="9"/>
        <v>1</v>
      </c>
      <c r="AA18" s="27" t="b">
        <f t="shared" si="10"/>
        <v>1</v>
      </c>
      <c r="AB18" s="27" t="b">
        <f t="shared" si="12"/>
        <v>0</v>
      </c>
      <c r="AC18" s="27"/>
      <c r="AD18" s="30">
        <f t="shared" si="11"/>
        <v>0</v>
      </c>
    </row>
    <row r="19" spans="1:30">
      <c r="A19" s="22" t="s">
        <v>44</v>
      </c>
      <c r="B19" s="22" t="s">
        <v>45</v>
      </c>
      <c r="C19" s="23" t="s">
        <v>18</v>
      </c>
      <c r="D19" s="24" t="s">
        <v>19</v>
      </c>
      <c r="E19" s="25">
        <v>1.43599537037037E-3</v>
      </c>
      <c r="F19" s="22" t="s">
        <v>46</v>
      </c>
      <c r="G19" s="26">
        <f t="shared" si="0"/>
        <v>124.06999999999996</v>
      </c>
      <c r="H19" s="22"/>
      <c r="J19" s="27" t="s">
        <v>44</v>
      </c>
      <c r="K19" s="27" t="s">
        <v>45</v>
      </c>
      <c r="L19" s="27" t="s">
        <v>18</v>
      </c>
      <c r="M19" s="27" t="s">
        <v>19</v>
      </c>
      <c r="N19" s="28">
        <v>1.43599537037037E-3</v>
      </c>
      <c r="O19" s="27" t="s">
        <v>46</v>
      </c>
      <c r="P19" s="29">
        <f t="shared" si="1"/>
        <v>124.06999999999996</v>
      </c>
      <c r="Q19" s="27"/>
      <c r="S19" s="27" t="b">
        <f t="shared" si="2"/>
        <v>1</v>
      </c>
      <c r="T19" s="27" t="b">
        <f t="shared" si="3"/>
        <v>1</v>
      </c>
      <c r="U19" s="27" t="b">
        <f t="shared" si="4"/>
        <v>1</v>
      </c>
      <c r="V19" s="27" t="b">
        <f t="shared" si="5"/>
        <v>1</v>
      </c>
      <c r="W19" s="27" t="b">
        <f t="shared" si="6"/>
        <v>1</v>
      </c>
      <c r="X19" s="27" t="b">
        <f t="shared" si="7"/>
        <v>1</v>
      </c>
      <c r="Y19" s="27" t="b">
        <f t="shared" si="8"/>
        <v>1</v>
      </c>
      <c r="Z19" s="27" t="b">
        <f t="shared" si="9"/>
        <v>1</v>
      </c>
      <c r="AA19" s="27" t="b">
        <f t="shared" si="10"/>
        <v>1</v>
      </c>
      <c r="AB19" s="27" t="b">
        <f t="shared" si="12"/>
        <v>0</v>
      </c>
      <c r="AC19" s="27" t="b">
        <f t="shared" ref="AC19:AC42" si="13">IF(E19&gt;E11,FALSE(),IF(H19=B11,E19=E11,OR(H19="",H19="Referenzwert")))</f>
        <v>1</v>
      </c>
      <c r="AD19" s="30">
        <f t="shared" si="11"/>
        <v>0</v>
      </c>
    </row>
    <row r="20" spans="1:30">
      <c r="A20" s="22" t="s">
        <v>38</v>
      </c>
      <c r="B20" s="22" t="s">
        <v>45</v>
      </c>
      <c r="C20" s="23" t="s">
        <v>18</v>
      </c>
      <c r="D20" s="24" t="s">
        <v>36</v>
      </c>
      <c r="E20" s="25">
        <v>1.0837962962962999E-3</v>
      </c>
      <c r="F20" s="22" t="s">
        <v>40</v>
      </c>
      <c r="G20" s="26">
        <f t="shared" si="0"/>
        <v>93.640000000000313</v>
      </c>
      <c r="H20" s="22"/>
      <c r="J20" s="27" t="s">
        <v>16</v>
      </c>
      <c r="K20" s="27" t="s">
        <v>45</v>
      </c>
      <c r="L20" s="27" t="s">
        <v>18</v>
      </c>
      <c r="M20" s="27" t="s">
        <v>36</v>
      </c>
      <c r="N20" s="28">
        <v>1.0876157407407399E-3</v>
      </c>
      <c r="O20" s="27" t="s">
        <v>35</v>
      </c>
      <c r="P20" s="29">
        <f t="shared" si="1"/>
        <v>93.969999999999942</v>
      </c>
      <c r="Q20" s="27"/>
      <c r="S20" s="27" t="b">
        <f t="shared" si="2"/>
        <v>0</v>
      </c>
      <c r="T20" s="27" t="b">
        <f t="shared" si="3"/>
        <v>1</v>
      </c>
      <c r="U20" s="27" t="b">
        <f t="shared" si="4"/>
        <v>1</v>
      </c>
      <c r="V20" s="27" t="b">
        <f t="shared" si="5"/>
        <v>1</v>
      </c>
      <c r="W20" s="27" t="b">
        <f t="shared" si="6"/>
        <v>0</v>
      </c>
      <c r="X20" s="27" t="b">
        <f t="shared" si="7"/>
        <v>0</v>
      </c>
      <c r="Y20" s="27" t="b">
        <f t="shared" si="8"/>
        <v>0</v>
      </c>
      <c r="Z20" s="27" t="b">
        <f t="shared" si="9"/>
        <v>1</v>
      </c>
      <c r="AA20" s="27" t="b">
        <f t="shared" si="10"/>
        <v>1</v>
      </c>
      <c r="AB20" s="27" t="b">
        <f t="shared" si="12"/>
        <v>1</v>
      </c>
      <c r="AC20" s="27" t="b">
        <f t="shared" si="13"/>
        <v>1</v>
      </c>
      <c r="AD20" s="30">
        <f t="shared" si="11"/>
        <v>3.5117590720403213E-3</v>
      </c>
    </row>
    <row r="21" spans="1:30">
      <c r="A21" s="22" t="s">
        <v>47</v>
      </c>
      <c r="B21" s="22" t="s">
        <v>45</v>
      </c>
      <c r="C21" s="23" t="s">
        <v>18</v>
      </c>
      <c r="D21" s="24" t="s">
        <v>37</v>
      </c>
      <c r="E21" s="25">
        <v>1.2883101851851901E-3</v>
      </c>
      <c r="F21" s="22" t="s">
        <v>48</v>
      </c>
      <c r="G21" s="26">
        <f t="shared" si="0"/>
        <v>111.31000000000043</v>
      </c>
      <c r="H21" s="22"/>
      <c r="J21" s="27" t="s">
        <v>47</v>
      </c>
      <c r="K21" s="27" t="s">
        <v>45</v>
      </c>
      <c r="L21" s="27" t="s">
        <v>18</v>
      </c>
      <c r="M21" s="27" t="s">
        <v>37</v>
      </c>
      <c r="N21" s="28">
        <v>1.2883101851851901E-3</v>
      </c>
      <c r="O21" s="27" t="s">
        <v>48</v>
      </c>
      <c r="P21" s="29">
        <f t="shared" si="1"/>
        <v>111.31000000000043</v>
      </c>
      <c r="Q21" s="27"/>
      <c r="S21" s="27" t="b">
        <f t="shared" si="2"/>
        <v>1</v>
      </c>
      <c r="T21" s="27" t="b">
        <f t="shared" si="3"/>
        <v>1</v>
      </c>
      <c r="U21" s="27" t="b">
        <f t="shared" si="4"/>
        <v>1</v>
      </c>
      <c r="V21" s="27" t="b">
        <f t="shared" si="5"/>
        <v>1</v>
      </c>
      <c r="W21" s="27" t="b">
        <f t="shared" si="6"/>
        <v>1</v>
      </c>
      <c r="X21" s="27" t="b">
        <f t="shared" si="7"/>
        <v>1</v>
      </c>
      <c r="Y21" s="27" t="b">
        <f t="shared" si="8"/>
        <v>1</v>
      </c>
      <c r="Z21" s="27" t="b">
        <f t="shared" si="9"/>
        <v>1</v>
      </c>
      <c r="AA21" s="27" t="b">
        <f t="shared" si="10"/>
        <v>1</v>
      </c>
      <c r="AB21" s="27" t="b">
        <f t="shared" si="12"/>
        <v>0</v>
      </c>
      <c r="AC21" s="27" t="b">
        <f t="shared" si="13"/>
        <v>1</v>
      </c>
      <c r="AD21" s="30">
        <f t="shared" si="11"/>
        <v>0</v>
      </c>
    </row>
    <row r="22" spans="1:30">
      <c r="A22" s="22" t="s">
        <v>38</v>
      </c>
      <c r="B22" s="22" t="s">
        <v>45</v>
      </c>
      <c r="C22" s="23" t="s">
        <v>18</v>
      </c>
      <c r="D22" s="24" t="s">
        <v>39</v>
      </c>
      <c r="E22" s="25">
        <v>1.6023148148148101E-3</v>
      </c>
      <c r="F22" s="22" t="s">
        <v>35</v>
      </c>
      <c r="G22" s="26">
        <f t="shared" si="0"/>
        <v>138.4399999999996</v>
      </c>
      <c r="H22" s="27"/>
      <c r="J22" s="27" t="s">
        <v>16</v>
      </c>
      <c r="K22" s="27" t="s">
        <v>45</v>
      </c>
      <c r="L22" s="27" t="s">
        <v>18</v>
      </c>
      <c r="M22" s="27" t="s">
        <v>39</v>
      </c>
      <c r="N22" s="28">
        <v>1.6106481481481499E-3</v>
      </c>
      <c r="O22" s="27" t="s">
        <v>49</v>
      </c>
      <c r="P22" s="29">
        <f t="shared" si="1"/>
        <v>139.16000000000017</v>
      </c>
      <c r="Q22" s="27"/>
      <c r="S22" s="27" t="b">
        <f t="shared" si="2"/>
        <v>0</v>
      </c>
      <c r="T22" s="27" t="b">
        <f t="shared" si="3"/>
        <v>1</v>
      </c>
      <c r="U22" s="27" t="b">
        <f t="shared" si="4"/>
        <v>1</v>
      </c>
      <c r="V22" s="27" t="b">
        <f t="shared" si="5"/>
        <v>1</v>
      </c>
      <c r="W22" s="27" t="b">
        <f t="shared" si="6"/>
        <v>0</v>
      </c>
      <c r="X22" s="27" t="b">
        <f t="shared" si="7"/>
        <v>0</v>
      </c>
      <c r="Y22" s="27" t="b">
        <f t="shared" si="8"/>
        <v>0</v>
      </c>
      <c r="Z22" s="27" t="b">
        <f t="shared" si="9"/>
        <v>1</v>
      </c>
      <c r="AA22" s="27" t="b">
        <f t="shared" si="10"/>
        <v>1</v>
      </c>
      <c r="AB22" s="27" t="b">
        <f t="shared" si="12"/>
        <v>1</v>
      </c>
      <c r="AC22" s="27" t="b">
        <f t="shared" si="13"/>
        <v>1</v>
      </c>
      <c r="AD22" s="30">
        <f t="shared" si="11"/>
        <v>5.1739005461380171E-3</v>
      </c>
    </row>
    <row r="23" spans="1:30">
      <c r="A23" s="22" t="s">
        <v>44</v>
      </c>
      <c r="B23" s="22" t="s">
        <v>45</v>
      </c>
      <c r="C23" s="23" t="s">
        <v>30</v>
      </c>
      <c r="D23" s="24" t="s">
        <v>19</v>
      </c>
      <c r="E23" s="25">
        <v>1.27199074074074E-3</v>
      </c>
      <c r="F23" s="22" t="s">
        <v>42</v>
      </c>
      <c r="G23" s="26">
        <f t="shared" si="0"/>
        <v>109.89999999999992</v>
      </c>
      <c r="H23" s="22"/>
      <c r="J23" s="27" t="s">
        <v>44</v>
      </c>
      <c r="K23" s="27" t="s">
        <v>45</v>
      </c>
      <c r="L23" s="27" t="s">
        <v>30</v>
      </c>
      <c r="M23" s="27" t="s">
        <v>19</v>
      </c>
      <c r="N23" s="28">
        <v>1.27199074074074E-3</v>
      </c>
      <c r="O23" s="27" t="s">
        <v>42</v>
      </c>
      <c r="P23" s="29">
        <f t="shared" si="1"/>
        <v>109.89999999999992</v>
      </c>
      <c r="Q23" s="27"/>
      <c r="S23" s="27" t="b">
        <f t="shared" si="2"/>
        <v>1</v>
      </c>
      <c r="T23" s="27" t="b">
        <f t="shared" si="3"/>
        <v>1</v>
      </c>
      <c r="U23" s="27" t="b">
        <f t="shared" si="4"/>
        <v>1</v>
      </c>
      <c r="V23" s="27" t="b">
        <f t="shared" si="5"/>
        <v>1</v>
      </c>
      <c r="W23" s="27" t="b">
        <f t="shared" si="6"/>
        <v>1</v>
      </c>
      <c r="X23" s="27" t="b">
        <f t="shared" si="7"/>
        <v>1</v>
      </c>
      <c r="Y23" s="27" t="b">
        <f t="shared" si="8"/>
        <v>1</v>
      </c>
      <c r="Z23" s="27" t="b">
        <f t="shared" si="9"/>
        <v>1</v>
      </c>
      <c r="AA23" s="27" t="b">
        <f t="shared" si="10"/>
        <v>1</v>
      </c>
      <c r="AB23" s="27" t="b">
        <f t="shared" si="12"/>
        <v>0</v>
      </c>
      <c r="AC23" s="27" t="b">
        <f t="shared" si="13"/>
        <v>1</v>
      </c>
      <c r="AD23" s="30">
        <f t="shared" si="11"/>
        <v>0</v>
      </c>
    </row>
    <row r="24" spans="1:30">
      <c r="A24" s="22" t="s">
        <v>50</v>
      </c>
      <c r="B24" s="22" t="s">
        <v>45</v>
      </c>
      <c r="C24" s="23" t="s">
        <v>30</v>
      </c>
      <c r="D24" s="24" t="s">
        <v>36</v>
      </c>
      <c r="E24" s="25">
        <v>9.0185185185185203E-4</v>
      </c>
      <c r="F24" s="22" t="s">
        <v>51</v>
      </c>
      <c r="G24" s="26">
        <f t="shared" si="0"/>
        <v>77.920000000000016</v>
      </c>
      <c r="H24" s="22"/>
      <c r="J24" s="27" t="s">
        <v>50</v>
      </c>
      <c r="K24" s="27" t="s">
        <v>45</v>
      </c>
      <c r="L24" s="27" t="s">
        <v>30</v>
      </c>
      <c r="M24" s="27" t="s">
        <v>36</v>
      </c>
      <c r="N24" s="28">
        <v>9.0185185185185203E-4</v>
      </c>
      <c r="O24" s="27" t="s">
        <v>51</v>
      </c>
      <c r="P24" s="29">
        <f t="shared" si="1"/>
        <v>77.920000000000016</v>
      </c>
      <c r="Q24" s="27"/>
      <c r="S24" s="27" t="b">
        <f t="shared" si="2"/>
        <v>1</v>
      </c>
      <c r="T24" s="27" t="b">
        <f t="shared" si="3"/>
        <v>1</v>
      </c>
      <c r="U24" s="27" t="b">
        <f t="shared" si="4"/>
        <v>1</v>
      </c>
      <c r="V24" s="27" t="b">
        <f t="shared" si="5"/>
        <v>1</v>
      </c>
      <c r="W24" s="27" t="b">
        <f t="shared" si="6"/>
        <v>1</v>
      </c>
      <c r="X24" s="27" t="b">
        <f t="shared" si="7"/>
        <v>1</v>
      </c>
      <c r="Y24" s="27" t="b">
        <f t="shared" si="8"/>
        <v>1</v>
      </c>
      <c r="Z24" s="27" t="b">
        <f t="shared" si="9"/>
        <v>1</v>
      </c>
      <c r="AA24" s="27" t="b">
        <f t="shared" si="10"/>
        <v>1</v>
      </c>
      <c r="AB24" s="27" t="b">
        <f t="shared" si="12"/>
        <v>0</v>
      </c>
      <c r="AC24" s="27" t="b">
        <f t="shared" si="13"/>
        <v>1</v>
      </c>
      <c r="AD24" s="30">
        <f t="shared" si="11"/>
        <v>0</v>
      </c>
    </row>
    <row r="25" spans="1:30">
      <c r="A25" s="22" t="s">
        <v>24</v>
      </c>
      <c r="B25" s="22" t="s">
        <v>45</v>
      </c>
      <c r="C25" s="23" t="s">
        <v>30</v>
      </c>
      <c r="D25" s="24" t="s">
        <v>37</v>
      </c>
      <c r="E25" s="25">
        <v>1.16574074074074E-3</v>
      </c>
      <c r="F25" s="22" t="s">
        <v>52</v>
      </c>
      <c r="G25" s="26">
        <f t="shared" si="0"/>
        <v>100.71999999999994</v>
      </c>
      <c r="H25" s="22"/>
      <c r="J25" s="27" t="s">
        <v>24</v>
      </c>
      <c r="K25" s="27" t="s">
        <v>45</v>
      </c>
      <c r="L25" s="27" t="s">
        <v>30</v>
      </c>
      <c r="M25" s="27" t="s">
        <v>37</v>
      </c>
      <c r="N25" s="28">
        <v>1.16574074074074E-3</v>
      </c>
      <c r="O25" s="27" t="s">
        <v>52</v>
      </c>
      <c r="P25" s="29">
        <f t="shared" si="1"/>
        <v>100.71999999999994</v>
      </c>
      <c r="Q25" s="27"/>
      <c r="S25" s="27" t="b">
        <f t="shared" si="2"/>
        <v>1</v>
      </c>
      <c r="T25" s="27" t="b">
        <f t="shared" si="3"/>
        <v>1</v>
      </c>
      <c r="U25" s="27" t="b">
        <f t="shared" si="4"/>
        <v>1</v>
      </c>
      <c r="V25" s="27" t="b">
        <f t="shared" si="5"/>
        <v>1</v>
      </c>
      <c r="W25" s="27" t="b">
        <f t="shared" si="6"/>
        <v>1</v>
      </c>
      <c r="X25" s="27" t="b">
        <f t="shared" si="7"/>
        <v>1</v>
      </c>
      <c r="Y25" s="27" t="b">
        <f t="shared" si="8"/>
        <v>1</v>
      </c>
      <c r="Z25" s="27" t="b">
        <f t="shared" si="9"/>
        <v>1</v>
      </c>
      <c r="AA25" s="27" t="b">
        <f t="shared" si="10"/>
        <v>1</v>
      </c>
      <c r="AB25" s="27" t="b">
        <f t="shared" si="12"/>
        <v>0</v>
      </c>
      <c r="AC25" s="27" t="b">
        <f t="shared" si="13"/>
        <v>1</v>
      </c>
      <c r="AD25" s="30">
        <f t="shared" si="11"/>
        <v>0</v>
      </c>
    </row>
    <row r="26" spans="1:30">
      <c r="A26" s="22" t="s">
        <v>38</v>
      </c>
      <c r="B26" s="22" t="s">
        <v>45</v>
      </c>
      <c r="C26" s="23" t="s">
        <v>30</v>
      </c>
      <c r="D26" s="24" t="s">
        <v>39</v>
      </c>
      <c r="E26" s="25">
        <v>1.37928240740741E-3</v>
      </c>
      <c r="F26" s="22" t="s">
        <v>53</v>
      </c>
      <c r="G26" s="26">
        <f t="shared" si="0"/>
        <v>119.17000000000024</v>
      </c>
      <c r="H26" s="27"/>
      <c r="J26" s="27" t="s">
        <v>16</v>
      </c>
      <c r="K26" s="27" t="s">
        <v>45</v>
      </c>
      <c r="L26" s="27" t="s">
        <v>30</v>
      </c>
      <c r="M26" s="27" t="s">
        <v>39</v>
      </c>
      <c r="N26" s="28">
        <v>1.3900462962963E-3</v>
      </c>
      <c r="O26" s="27" t="s">
        <v>53</v>
      </c>
      <c r="P26" s="29">
        <f t="shared" si="1"/>
        <v>120.10000000000034</v>
      </c>
      <c r="Q26" s="27"/>
      <c r="S26" s="27" t="b">
        <f t="shared" si="2"/>
        <v>0</v>
      </c>
      <c r="T26" s="27" t="b">
        <f t="shared" si="3"/>
        <v>1</v>
      </c>
      <c r="U26" s="27" t="b">
        <f t="shared" si="4"/>
        <v>1</v>
      </c>
      <c r="V26" s="27" t="b">
        <f t="shared" si="5"/>
        <v>1</v>
      </c>
      <c r="W26" s="27" t="b">
        <f t="shared" si="6"/>
        <v>0</v>
      </c>
      <c r="X26" s="27" t="b">
        <f t="shared" si="7"/>
        <v>1</v>
      </c>
      <c r="Y26" s="27" t="b">
        <f t="shared" si="8"/>
        <v>0</v>
      </c>
      <c r="Z26" s="27" t="b">
        <f t="shared" si="9"/>
        <v>1</v>
      </c>
      <c r="AA26" s="27" t="b">
        <f t="shared" si="10"/>
        <v>1</v>
      </c>
      <c r="AB26" s="27" t="b">
        <f t="shared" si="12"/>
        <v>1</v>
      </c>
      <c r="AC26" s="27" t="b">
        <f t="shared" si="13"/>
        <v>1</v>
      </c>
      <c r="AD26" s="30">
        <f t="shared" si="11"/>
        <v>7.7435470441306366E-3</v>
      </c>
    </row>
    <row r="27" spans="1:30">
      <c r="A27" s="22" t="s">
        <v>54</v>
      </c>
      <c r="B27" s="22" t="s">
        <v>55</v>
      </c>
      <c r="C27" s="23" t="s">
        <v>18</v>
      </c>
      <c r="D27" s="24" t="s">
        <v>19</v>
      </c>
      <c r="E27" s="25">
        <v>1.35069444444444E-3</v>
      </c>
      <c r="F27" s="31" t="s">
        <v>56</v>
      </c>
      <c r="G27" s="26">
        <f t="shared" si="0"/>
        <v>116.69999999999962</v>
      </c>
      <c r="H27" s="22"/>
      <c r="J27" s="27" t="s">
        <v>54</v>
      </c>
      <c r="K27" s="27" t="s">
        <v>55</v>
      </c>
      <c r="L27" s="27" t="s">
        <v>18</v>
      </c>
      <c r="M27" s="27" t="s">
        <v>19</v>
      </c>
      <c r="N27" s="28">
        <v>1.35069444444444E-3</v>
      </c>
      <c r="O27" s="27" t="s">
        <v>56</v>
      </c>
      <c r="P27" s="29">
        <f t="shared" si="1"/>
        <v>116.69999999999962</v>
      </c>
      <c r="Q27" s="27"/>
      <c r="S27" s="27" t="b">
        <f t="shared" si="2"/>
        <v>1</v>
      </c>
      <c r="T27" s="27" t="b">
        <f t="shared" si="3"/>
        <v>1</v>
      </c>
      <c r="U27" s="27" t="b">
        <f t="shared" si="4"/>
        <v>1</v>
      </c>
      <c r="V27" s="27" t="b">
        <f t="shared" si="5"/>
        <v>1</v>
      </c>
      <c r="W27" s="27" t="b">
        <f t="shared" si="6"/>
        <v>1</v>
      </c>
      <c r="X27" s="27" t="b">
        <f t="shared" si="7"/>
        <v>1</v>
      </c>
      <c r="Y27" s="27" t="b">
        <f t="shared" si="8"/>
        <v>1</v>
      </c>
      <c r="Z27" s="27" t="b">
        <f t="shared" si="9"/>
        <v>1</v>
      </c>
      <c r="AA27" s="27" t="b">
        <f t="shared" si="10"/>
        <v>1</v>
      </c>
      <c r="AB27" s="27" t="b">
        <f t="shared" si="12"/>
        <v>0</v>
      </c>
      <c r="AC27" s="27" t="b">
        <f t="shared" si="13"/>
        <v>1</v>
      </c>
      <c r="AD27" s="30">
        <f t="shared" si="11"/>
        <v>0</v>
      </c>
    </row>
    <row r="28" spans="1:30">
      <c r="A28" s="22" t="s">
        <v>57</v>
      </c>
      <c r="B28" s="22" t="s">
        <v>55</v>
      </c>
      <c r="C28" s="23" t="s">
        <v>18</v>
      </c>
      <c r="D28" s="24" t="s">
        <v>36</v>
      </c>
      <c r="E28" s="28">
        <v>9.77893518518519E-4</v>
      </c>
      <c r="F28" s="31" t="s">
        <v>56</v>
      </c>
      <c r="G28" s="26">
        <f t="shared" si="0"/>
        <v>84.490000000000052</v>
      </c>
      <c r="H28" s="22"/>
      <c r="J28" s="27" t="s">
        <v>57</v>
      </c>
      <c r="K28" s="27" t="s">
        <v>55</v>
      </c>
      <c r="L28" s="27" t="s">
        <v>18</v>
      </c>
      <c r="M28" s="27" t="s">
        <v>36</v>
      </c>
      <c r="N28" s="28">
        <v>9.77893518518519E-4</v>
      </c>
      <c r="O28" s="27" t="s">
        <v>56</v>
      </c>
      <c r="P28" s="29">
        <f t="shared" si="1"/>
        <v>84.490000000000052</v>
      </c>
      <c r="Q28" s="27"/>
      <c r="S28" s="27" t="b">
        <f t="shared" si="2"/>
        <v>1</v>
      </c>
      <c r="T28" s="27" t="b">
        <f t="shared" si="3"/>
        <v>1</v>
      </c>
      <c r="U28" s="27" t="b">
        <f t="shared" si="4"/>
        <v>1</v>
      </c>
      <c r="V28" s="27" t="b">
        <f t="shared" si="5"/>
        <v>1</v>
      </c>
      <c r="W28" s="27" t="b">
        <f t="shared" si="6"/>
        <v>1</v>
      </c>
      <c r="X28" s="27" t="b">
        <f t="shared" si="7"/>
        <v>1</v>
      </c>
      <c r="Y28" s="27" t="b">
        <f t="shared" si="8"/>
        <v>1</v>
      </c>
      <c r="Z28" s="27" t="b">
        <f t="shared" si="9"/>
        <v>1</v>
      </c>
      <c r="AA28" s="27" t="b">
        <f t="shared" si="10"/>
        <v>1</v>
      </c>
      <c r="AB28" s="27" t="b">
        <f t="shared" si="12"/>
        <v>0</v>
      </c>
      <c r="AC28" s="27" t="b">
        <f t="shared" si="13"/>
        <v>1</v>
      </c>
      <c r="AD28" s="30">
        <f t="shared" si="11"/>
        <v>0</v>
      </c>
    </row>
    <row r="29" spans="1:30">
      <c r="A29" s="22" t="s">
        <v>57</v>
      </c>
      <c r="B29" s="22" t="s">
        <v>55</v>
      </c>
      <c r="C29" s="23" t="s">
        <v>18</v>
      </c>
      <c r="D29" s="24" t="s">
        <v>37</v>
      </c>
      <c r="E29" s="25">
        <v>1.1901620370370399E-3</v>
      </c>
      <c r="F29" s="31" t="s">
        <v>56</v>
      </c>
      <c r="G29" s="26">
        <f t="shared" si="0"/>
        <v>102.83000000000025</v>
      </c>
      <c r="H29" s="22"/>
      <c r="J29" s="27" t="s">
        <v>57</v>
      </c>
      <c r="K29" s="27" t="s">
        <v>55</v>
      </c>
      <c r="L29" s="27" t="s">
        <v>18</v>
      </c>
      <c r="M29" s="27" t="s">
        <v>37</v>
      </c>
      <c r="N29" s="28">
        <v>1.1901620370370399E-3</v>
      </c>
      <c r="O29" s="27" t="s">
        <v>56</v>
      </c>
      <c r="P29" s="29">
        <f t="shared" si="1"/>
        <v>102.83000000000025</v>
      </c>
      <c r="Q29" s="27"/>
      <c r="S29" s="27" t="b">
        <f t="shared" si="2"/>
        <v>1</v>
      </c>
      <c r="T29" s="27" t="b">
        <f t="shared" si="3"/>
        <v>1</v>
      </c>
      <c r="U29" s="27" t="b">
        <f t="shared" si="4"/>
        <v>1</v>
      </c>
      <c r="V29" s="27" t="b">
        <f t="shared" si="5"/>
        <v>1</v>
      </c>
      <c r="W29" s="27" t="b">
        <f t="shared" si="6"/>
        <v>1</v>
      </c>
      <c r="X29" s="27" t="b">
        <f t="shared" si="7"/>
        <v>1</v>
      </c>
      <c r="Y29" s="27" t="b">
        <f t="shared" si="8"/>
        <v>1</v>
      </c>
      <c r="Z29" s="27" t="b">
        <f t="shared" si="9"/>
        <v>1</v>
      </c>
      <c r="AA29" s="27" t="b">
        <f t="shared" si="10"/>
        <v>1</v>
      </c>
      <c r="AB29" s="27" t="b">
        <f t="shared" si="12"/>
        <v>0</v>
      </c>
      <c r="AC29" s="27" t="b">
        <f t="shared" si="13"/>
        <v>1</v>
      </c>
      <c r="AD29" s="30">
        <f t="shared" si="11"/>
        <v>0</v>
      </c>
    </row>
    <row r="30" spans="1:30">
      <c r="A30" s="22" t="s">
        <v>29</v>
      </c>
      <c r="B30" s="22" t="s">
        <v>55</v>
      </c>
      <c r="C30" s="23" t="s">
        <v>18</v>
      </c>
      <c r="D30" s="24" t="s">
        <v>39</v>
      </c>
      <c r="E30" s="25">
        <v>1.53877314814815E-3</v>
      </c>
      <c r="F30" s="22" t="s">
        <v>58</v>
      </c>
      <c r="G30" s="26">
        <f t="shared" si="0"/>
        <v>132.95000000000016</v>
      </c>
      <c r="H30" s="27"/>
      <c r="J30" s="27" t="s">
        <v>29</v>
      </c>
      <c r="K30" s="27" t="s">
        <v>55</v>
      </c>
      <c r="L30" s="27" t="s">
        <v>18</v>
      </c>
      <c r="M30" s="27" t="s">
        <v>39</v>
      </c>
      <c r="N30" s="28">
        <v>1.53877314814815E-3</v>
      </c>
      <c r="O30" s="27" t="s">
        <v>58</v>
      </c>
      <c r="P30" s="29">
        <f t="shared" si="1"/>
        <v>132.95000000000016</v>
      </c>
      <c r="Q30" s="27"/>
      <c r="S30" s="27" t="b">
        <f t="shared" si="2"/>
        <v>1</v>
      </c>
      <c r="T30" s="27" t="b">
        <f t="shared" si="3"/>
        <v>1</v>
      </c>
      <c r="U30" s="27" t="b">
        <f t="shared" si="4"/>
        <v>1</v>
      </c>
      <c r="V30" s="27" t="b">
        <f t="shared" si="5"/>
        <v>1</v>
      </c>
      <c r="W30" s="27" t="b">
        <f t="shared" si="6"/>
        <v>1</v>
      </c>
      <c r="X30" s="27" t="b">
        <f t="shared" si="7"/>
        <v>1</v>
      </c>
      <c r="Y30" s="27" t="b">
        <f t="shared" si="8"/>
        <v>1</v>
      </c>
      <c r="Z30" s="27" t="b">
        <f t="shared" si="9"/>
        <v>1</v>
      </c>
      <c r="AA30" s="27" t="b">
        <f t="shared" si="10"/>
        <v>1</v>
      </c>
      <c r="AB30" s="27" t="b">
        <f t="shared" si="12"/>
        <v>0</v>
      </c>
      <c r="AC30" s="27" t="b">
        <f t="shared" si="13"/>
        <v>1</v>
      </c>
      <c r="AD30" s="30">
        <f t="shared" si="11"/>
        <v>0</v>
      </c>
    </row>
    <row r="31" spans="1:30">
      <c r="A31" s="22" t="s">
        <v>59</v>
      </c>
      <c r="B31" s="22" t="s">
        <v>55</v>
      </c>
      <c r="C31" s="23" t="s">
        <v>30</v>
      </c>
      <c r="D31" s="24" t="s">
        <v>19</v>
      </c>
      <c r="E31" s="25">
        <v>1.1950231481481499E-3</v>
      </c>
      <c r="F31" s="31" t="s">
        <v>56</v>
      </c>
      <c r="G31" s="26">
        <f t="shared" si="0"/>
        <v>103.25000000000016</v>
      </c>
      <c r="H31" s="22"/>
      <c r="J31" s="27" t="s">
        <v>59</v>
      </c>
      <c r="K31" s="27" t="s">
        <v>55</v>
      </c>
      <c r="L31" s="27" t="s">
        <v>30</v>
      </c>
      <c r="M31" s="27" t="s">
        <v>19</v>
      </c>
      <c r="N31" s="28">
        <v>1.1950231481481499E-3</v>
      </c>
      <c r="O31" s="27" t="s">
        <v>56</v>
      </c>
      <c r="P31" s="29">
        <f t="shared" si="1"/>
        <v>103.25000000000016</v>
      </c>
      <c r="Q31" s="27"/>
      <c r="S31" s="27" t="b">
        <f t="shared" si="2"/>
        <v>1</v>
      </c>
      <c r="T31" s="27" t="b">
        <f t="shared" si="3"/>
        <v>1</v>
      </c>
      <c r="U31" s="27" t="b">
        <f t="shared" si="4"/>
        <v>1</v>
      </c>
      <c r="V31" s="27" t="b">
        <f t="shared" si="5"/>
        <v>1</v>
      </c>
      <c r="W31" s="27" t="b">
        <f t="shared" si="6"/>
        <v>1</v>
      </c>
      <c r="X31" s="27" t="b">
        <f t="shared" si="7"/>
        <v>1</v>
      </c>
      <c r="Y31" s="27" t="b">
        <f t="shared" si="8"/>
        <v>1</v>
      </c>
      <c r="Z31" s="27" t="b">
        <f t="shared" si="9"/>
        <v>1</v>
      </c>
      <c r="AA31" s="27" t="b">
        <f t="shared" si="10"/>
        <v>1</v>
      </c>
      <c r="AB31" s="27" t="b">
        <f t="shared" si="12"/>
        <v>0</v>
      </c>
      <c r="AC31" s="27" t="b">
        <f t="shared" si="13"/>
        <v>1</v>
      </c>
      <c r="AD31" s="30">
        <f t="shared" si="11"/>
        <v>0</v>
      </c>
    </row>
    <row r="32" spans="1:30">
      <c r="A32" s="22" t="s">
        <v>60</v>
      </c>
      <c r="B32" s="22" t="s">
        <v>55</v>
      </c>
      <c r="C32" s="23" t="s">
        <v>30</v>
      </c>
      <c r="D32" s="24" t="s">
        <v>36</v>
      </c>
      <c r="E32" s="25">
        <v>8.0995370370370401E-4</v>
      </c>
      <c r="F32" s="31" t="s">
        <v>56</v>
      </c>
      <c r="G32" s="26">
        <f t="shared" si="0"/>
        <v>69.980000000000018</v>
      </c>
      <c r="H32" s="22"/>
      <c r="J32" s="27" t="s">
        <v>60</v>
      </c>
      <c r="K32" s="27" t="s">
        <v>55</v>
      </c>
      <c r="L32" s="27" t="s">
        <v>30</v>
      </c>
      <c r="M32" s="27" t="s">
        <v>36</v>
      </c>
      <c r="N32" s="28">
        <v>8.0995370370370401E-4</v>
      </c>
      <c r="O32" s="27" t="s">
        <v>56</v>
      </c>
      <c r="P32" s="29">
        <f t="shared" si="1"/>
        <v>69.980000000000018</v>
      </c>
      <c r="Q32" s="27"/>
      <c r="S32" s="27" t="b">
        <f t="shared" si="2"/>
        <v>1</v>
      </c>
      <c r="T32" s="27" t="b">
        <f t="shared" si="3"/>
        <v>1</v>
      </c>
      <c r="U32" s="27" t="b">
        <f t="shared" si="4"/>
        <v>1</v>
      </c>
      <c r="V32" s="27" t="b">
        <f t="shared" si="5"/>
        <v>1</v>
      </c>
      <c r="W32" s="27" t="b">
        <f t="shared" si="6"/>
        <v>1</v>
      </c>
      <c r="X32" s="27" t="b">
        <f t="shared" si="7"/>
        <v>1</v>
      </c>
      <c r="Y32" s="27" t="b">
        <f t="shared" si="8"/>
        <v>1</v>
      </c>
      <c r="Z32" s="27" t="b">
        <f t="shared" si="9"/>
        <v>1</v>
      </c>
      <c r="AA32" s="27" t="b">
        <f t="shared" si="10"/>
        <v>1</v>
      </c>
      <c r="AB32" s="27" t="b">
        <f t="shared" si="12"/>
        <v>0</v>
      </c>
      <c r="AC32" s="27" t="b">
        <f t="shared" si="13"/>
        <v>1</v>
      </c>
      <c r="AD32" s="30">
        <f t="shared" si="11"/>
        <v>0</v>
      </c>
    </row>
    <row r="33" spans="1:30">
      <c r="A33" s="22" t="s">
        <v>54</v>
      </c>
      <c r="B33" s="22" t="s">
        <v>55</v>
      </c>
      <c r="C33" s="23" t="s">
        <v>30</v>
      </c>
      <c r="D33" s="24" t="s">
        <v>37</v>
      </c>
      <c r="E33" s="25">
        <v>1.075E-3</v>
      </c>
      <c r="F33" s="31" t="s">
        <v>56</v>
      </c>
      <c r="G33" s="26">
        <f t="shared" si="0"/>
        <v>92.88</v>
      </c>
      <c r="H33" s="22"/>
      <c r="J33" s="27" t="s">
        <v>54</v>
      </c>
      <c r="K33" s="27" t="s">
        <v>55</v>
      </c>
      <c r="L33" s="27" t="s">
        <v>30</v>
      </c>
      <c r="M33" s="27" t="s">
        <v>37</v>
      </c>
      <c r="N33" s="28">
        <v>1.075E-3</v>
      </c>
      <c r="O33" s="27" t="s">
        <v>56</v>
      </c>
      <c r="P33" s="29">
        <f t="shared" si="1"/>
        <v>92.88</v>
      </c>
      <c r="Q33" s="27"/>
      <c r="S33" s="27" t="b">
        <f t="shared" si="2"/>
        <v>1</v>
      </c>
      <c r="T33" s="27" t="b">
        <f t="shared" si="3"/>
        <v>1</v>
      </c>
      <c r="U33" s="27" t="b">
        <f t="shared" si="4"/>
        <v>1</v>
      </c>
      <c r="V33" s="27" t="b">
        <f t="shared" si="5"/>
        <v>1</v>
      </c>
      <c r="W33" s="27" t="b">
        <f t="shared" si="6"/>
        <v>1</v>
      </c>
      <c r="X33" s="27" t="b">
        <f t="shared" si="7"/>
        <v>1</v>
      </c>
      <c r="Y33" s="27" t="b">
        <f t="shared" si="8"/>
        <v>1</v>
      </c>
      <c r="Z33" s="27" t="b">
        <f t="shared" si="9"/>
        <v>1</v>
      </c>
      <c r="AA33" s="27" t="b">
        <f t="shared" si="10"/>
        <v>1</v>
      </c>
      <c r="AB33" s="27" t="b">
        <f t="shared" si="12"/>
        <v>0</v>
      </c>
      <c r="AC33" s="27" t="b">
        <f t="shared" si="13"/>
        <v>1</v>
      </c>
      <c r="AD33" s="30">
        <f t="shared" si="11"/>
        <v>0</v>
      </c>
    </row>
    <row r="34" spans="1:30">
      <c r="A34" s="22" t="s">
        <v>38</v>
      </c>
      <c r="B34" s="22" t="s">
        <v>55</v>
      </c>
      <c r="C34" s="23" t="s">
        <v>30</v>
      </c>
      <c r="D34" s="24" t="s">
        <v>39</v>
      </c>
      <c r="E34" s="25">
        <v>1.2546296296296301E-3</v>
      </c>
      <c r="F34" s="22" t="s">
        <v>61</v>
      </c>
      <c r="G34" s="26">
        <f t="shared" si="0"/>
        <v>108.40000000000003</v>
      </c>
      <c r="H34" s="22"/>
      <c r="J34" s="27" t="s">
        <v>43</v>
      </c>
      <c r="K34" s="27" t="s">
        <v>55</v>
      </c>
      <c r="L34" s="27" t="s">
        <v>30</v>
      </c>
      <c r="M34" s="27" t="s">
        <v>39</v>
      </c>
      <c r="N34" s="28">
        <v>1.3068287037037E-3</v>
      </c>
      <c r="O34" s="27" t="s">
        <v>52</v>
      </c>
      <c r="P34" s="29">
        <f t="shared" si="1"/>
        <v>112.90999999999968</v>
      </c>
      <c r="Q34" s="27"/>
      <c r="S34" s="27" t="b">
        <f t="shared" si="2"/>
        <v>0</v>
      </c>
      <c r="T34" s="27" t="b">
        <f t="shared" si="3"/>
        <v>1</v>
      </c>
      <c r="U34" s="27" t="b">
        <f t="shared" si="4"/>
        <v>1</v>
      </c>
      <c r="V34" s="27" t="b">
        <f t="shared" si="5"/>
        <v>1</v>
      </c>
      <c r="W34" s="27" t="b">
        <f t="shared" si="6"/>
        <v>0</v>
      </c>
      <c r="X34" s="27" t="b">
        <f t="shared" si="7"/>
        <v>0</v>
      </c>
      <c r="Y34" s="27" t="b">
        <f t="shared" si="8"/>
        <v>0</v>
      </c>
      <c r="Z34" s="27" t="b">
        <f t="shared" si="9"/>
        <v>1</v>
      </c>
      <c r="AA34" s="27" t="b">
        <f t="shared" si="10"/>
        <v>1</v>
      </c>
      <c r="AB34" s="27" t="b">
        <f t="shared" si="12"/>
        <v>1</v>
      </c>
      <c r="AC34" s="27" t="b">
        <f t="shared" si="13"/>
        <v>1</v>
      </c>
      <c r="AD34" s="30">
        <f t="shared" si="11"/>
        <v>3.9943317686650097E-2</v>
      </c>
    </row>
    <row r="35" spans="1:30">
      <c r="A35" s="22" t="s">
        <v>62</v>
      </c>
      <c r="B35" s="27" t="s">
        <v>63</v>
      </c>
      <c r="C35" s="23" t="s">
        <v>18</v>
      </c>
      <c r="D35" s="24" t="s">
        <v>19</v>
      </c>
      <c r="E35" s="25">
        <v>1.2858796296296301E-3</v>
      </c>
      <c r="F35" s="31" t="s">
        <v>56</v>
      </c>
      <c r="G35" s="26">
        <f t="shared" ref="G35:G66" si="14">E35*24*60*60</f>
        <v>111.10000000000005</v>
      </c>
      <c r="H35" s="22"/>
      <c r="J35" s="27" t="s">
        <v>62</v>
      </c>
      <c r="K35" s="27" t="s">
        <v>63</v>
      </c>
      <c r="L35" s="27" t="s">
        <v>18</v>
      </c>
      <c r="M35" s="27" t="s">
        <v>19</v>
      </c>
      <c r="N35" s="28">
        <v>1.2858796296296301E-3</v>
      </c>
      <c r="O35" s="27" t="s">
        <v>56</v>
      </c>
      <c r="P35" s="29">
        <f t="shared" ref="P35:P66" si="15">N35*24*60*60</f>
        <v>111.10000000000005</v>
      </c>
      <c r="Q35" s="27"/>
      <c r="S35" s="27" t="b">
        <f t="shared" ref="S35:S66" si="16">EXACT(A35,J35)</f>
        <v>1</v>
      </c>
      <c r="T35" s="27" t="b">
        <f t="shared" ref="T35:T66" si="17">EXACT(B35,K35)</f>
        <v>1</v>
      </c>
      <c r="U35" s="27" t="b">
        <f t="shared" ref="U35:U66" si="18">EXACT(C35,L35)</f>
        <v>1</v>
      </c>
      <c r="V35" s="27" t="b">
        <f t="shared" ref="V35:V66" si="19">EXACT(D35,M35)</f>
        <v>1</v>
      </c>
      <c r="W35" s="27" t="b">
        <f t="shared" ref="W35:W66" si="20">EXACT(E35,N35)</f>
        <v>1</v>
      </c>
      <c r="X35" s="27" t="b">
        <f t="shared" ref="X35:X66" si="21">EXACT(F35,O35)</f>
        <v>1</v>
      </c>
      <c r="Y35" s="27" t="b">
        <f t="shared" ref="Y35:Y66" si="22">EXACT(G35,P35)</f>
        <v>1</v>
      </c>
      <c r="Z35" s="27" t="b">
        <f t="shared" ref="Z35:Z66" si="23">EXACT(H35,Q35)</f>
        <v>1</v>
      </c>
      <c r="AA35" s="27" t="b">
        <f t="shared" ref="AA35:AA66" si="24">IF(AND(T35,U35,V35),TRUE(),FALSE())</f>
        <v>1</v>
      </c>
      <c r="AB35" s="27" t="b">
        <f t="shared" si="12"/>
        <v>0</v>
      </c>
      <c r="AC35" s="27" t="b">
        <f t="shared" si="13"/>
        <v>1</v>
      </c>
      <c r="AD35" s="30">
        <f t="shared" ref="AD35:AD66" si="25">(P35-G35)/P35</f>
        <v>0</v>
      </c>
    </row>
    <row r="36" spans="1:30">
      <c r="A36" s="22" t="s">
        <v>64</v>
      </c>
      <c r="B36" s="27" t="s">
        <v>63</v>
      </c>
      <c r="C36" s="23" t="s">
        <v>18</v>
      </c>
      <c r="D36" s="24" t="s">
        <v>36</v>
      </c>
      <c r="E36" s="25">
        <v>8.3449074074074068E-4</v>
      </c>
      <c r="F36" s="22" t="s">
        <v>56</v>
      </c>
      <c r="G36" s="26">
        <f t="shared" si="14"/>
        <v>72.099999999999994</v>
      </c>
      <c r="H36" s="22"/>
      <c r="J36" s="27" t="s">
        <v>65</v>
      </c>
      <c r="K36" s="27" t="s">
        <v>63</v>
      </c>
      <c r="L36" s="27" t="s">
        <v>18</v>
      </c>
      <c r="M36" s="27" t="s">
        <v>36</v>
      </c>
      <c r="N36" s="28">
        <v>8.64814814814815E-4</v>
      </c>
      <c r="O36" s="27" t="s">
        <v>56</v>
      </c>
      <c r="P36" s="29">
        <f t="shared" si="15"/>
        <v>74.720000000000013</v>
      </c>
      <c r="Q36" s="27"/>
      <c r="S36" s="27" t="b">
        <f t="shared" si="16"/>
        <v>0</v>
      </c>
      <c r="T36" s="27" t="b">
        <f t="shared" si="17"/>
        <v>1</v>
      </c>
      <c r="U36" s="27" t="b">
        <f t="shared" si="18"/>
        <v>1</v>
      </c>
      <c r="V36" s="27" t="b">
        <f t="shared" si="19"/>
        <v>1</v>
      </c>
      <c r="W36" s="27" t="b">
        <f t="shared" si="20"/>
        <v>0</v>
      </c>
      <c r="X36" s="27" t="b">
        <f t="shared" si="21"/>
        <v>1</v>
      </c>
      <c r="Y36" s="27" t="b">
        <f t="shared" si="22"/>
        <v>0</v>
      </c>
      <c r="Z36" s="27" t="b">
        <f t="shared" si="23"/>
        <v>1</v>
      </c>
      <c r="AA36" s="27" t="b">
        <f t="shared" si="24"/>
        <v>1</v>
      </c>
      <c r="AB36" s="27" t="b">
        <f t="shared" si="12"/>
        <v>1</v>
      </c>
      <c r="AC36" s="27" t="b">
        <f t="shared" si="13"/>
        <v>1</v>
      </c>
      <c r="AD36" s="30">
        <f t="shared" si="25"/>
        <v>3.5064239828694034E-2</v>
      </c>
    </row>
    <row r="37" spans="1:30">
      <c r="A37" s="22" t="s">
        <v>62</v>
      </c>
      <c r="B37" s="27" t="s">
        <v>63</v>
      </c>
      <c r="C37" s="23" t="s">
        <v>18</v>
      </c>
      <c r="D37" s="24" t="s">
        <v>37</v>
      </c>
      <c r="E37" s="25">
        <v>1.1096064814814816E-3</v>
      </c>
      <c r="F37" s="22" t="s">
        <v>56</v>
      </c>
      <c r="G37" s="26">
        <f t="shared" si="14"/>
        <v>95.870000000000019</v>
      </c>
      <c r="H37" s="22"/>
      <c r="J37" s="27" t="s">
        <v>62</v>
      </c>
      <c r="K37" s="27" t="s">
        <v>63</v>
      </c>
      <c r="L37" s="27" t="s">
        <v>18</v>
      </c>
      <c r="M37" s="27" t="s">
        <v>37</v>
      </c>
      <c r="N37" s="28">
        <v>1.1096064814814816E-3</v>
      </c>
      <c r="O37" s="27" t="s">
        <v>56</v>
      </c>
      <c r="P37" s="29">
        <f t="shared" si="15"/>
        <v>95.870000000000019</v>
      </c>
      <c r="Q37" s="27"/>
      <c r="S37" s="27" t="b">
        <f t="shared" si="16"/>
        <v>1</v>
      </c>
      <c r="T37" s="27" t="b">
        <f t="shared" si="17"/>
        <v>1</v>
      </c>
      <c r="U37" s="27" t="b">
        <f t="shared" si="18"/>
        <v>1</v>
      </c>
      <c r="V37" s="27" t="b">
        <f t="shared" si="19"/>
        <v>1</v>
      </c>
      <c r="W37" s="27" t="b">
        <f t="shared" si="20"/>
        <v>1</v>
      </c>
      <c r="X37" s="27" t="b">
        <f t="shared" si="21"/>
        <v>1</v>
      </c>
      <c r="Y37" s="27" t="b">
        <f t="shared" si="22"/>
        <v>1</v>
      </c>
      <c r="Z37" s="27" t="b">
        <f t="shared" si="23"/>
        <v>1</v>
      </c>
      <c r="AA37" s="27" t="b">
        <f t="shared" si="24"/>
        <v>1</v>
      </c>
      <c r="AB37" s="27" t="b">
        <f t="shared" si="12"/>
        <v>0</v>
      </c>
      <c r="AC37" s="27" t="b">
        <f t="shared" si="13"/>
        <v>1</v>
      </c>
      <c r="AD37" s="30">
        <f t="shared" si="25"/>
        <v>0</v>
      </c>
    </row>
    <row r="38" spans="1:30">
      <c r="A38" s="22" t="s">
        <v>64</v>
      </c>
      <c r="B38" s="22" t="s">
        <v>63</v>
      </c>
      <c r="C38" s="23" t="s">
        <v>18</v>
      </c>
      <c r="D38" s="24" t="s">
        <v>39</v>
      </c>
      <c r="E38" s="25">
        <v>1.2855324074074073E-3</v>
      </c>
      <c r="F38" s="22" t="s">
        <v>56</v>
      </c>
      <c r="G38" s="26">
        <f t="shared" si="14"/>
        <v>111.07</v>
      </c>
      <c r="H38" s="27"/>
      <c r="J38" s="27" t="s">
        <v>66</v>
      </c>
      <c r="K38" s="27" t="s">
        <v>63</v>
      </c>
      <c r="L38" s="27" t="s">
        <v>18</v>
      </c>
      <c r="M38" s="27" t="s">
        <v>39</v>
      </c>
      <c r="N38" s="28">
        <v>1.36608796296296E-3</v>
      </c>
      <c r="O38" s="27" t="s">
        <v>49</v>
      </c>
      <c r="P38" s="29">
        <f t="shared" si="15"/>
        <v>118.02999999999975</v>
      </c>
      <c r="Q38" s="27"/>
      <c r="S38" s="27" t="b">
        <f t="shared" si="16"/>
        <v>0</v>
      </c>
      <c r="T38" s="27" t="b">
        <f t="shared" si="17"/>
        <v>1</v>
      </c>
      <c r="U38" s="27" t="b">
        <f t="shared" si="18"/>
        <v>1</v>
      </c>
      <c r="V38" s="27" t="b">
        <f t="shared" si="19"/>
        <v>1</v>
      </c>
      <c r="W38" s="27" t="b">
        <f t="shared" si="20"/>
        <v>0</v>
      </c>
      <c r="X38" s="27" t="b">
        <f t="shared" si="21"/>
        <v>0</v>
      </c>
      <c r="Y38" s="27" t="b">
        <f t="shared" si="22"/>
        <v>0</v>
      </c>
      <c r="Z38" s="27" t="b">
        <f t="shared" si="23"/>
        <v>1</v>
      </c>
      <c r="AA38" s="27" t="b">
        <f t="shared" si="24"/>
        <v>1</v>
      </c>
      <c r="AB38" s="27" t="b">
        <f t="shared" si="12"/>
        <v>1</v>
      </c>
      <c r="AC38" s="27" t="b">
        <f t="shared" si="13"/>
        <v>1</v>
      </c>
      <c r="AD38" s="30">
        <f t="shared" si="25"/>
        <v>5.8968058968056992E-2</v>
      </c>
    </row>
    <row r="39" spans="1:30">
      <c r="A39" s="22" t="s">
        <v>67</v>
      </c>
      <c r="B39" s="27" t="s">
        <v>63</v>
      </c>
      <c r="C39" s="23" t="s">
        <v>30</v>
      </c>
      <c r="D39" s="24" t="s">
        <v>19</v>
      </c>
      <c r="E39" s="25">
        <v>1.12824074074074E-3</v>
      </c>
      <c r="F39" s="22" t="s">
        <v>56</v>
      </c>
      <c r="G39" s="26">
        <f t="shared" si="14"/>
        <v>97.479999999999933</v>
      </c>
      <c r="H39" s="22"/>
      <c r="J39" s="27" t="s">
        <v>67</v>
      </c>
      <c r="K39" s="27" t="s">
        <v>63</v>
      </c>
      <c r="L39" s="27" t="s">
        <v>30</v>
      </c>
      <c r="M39" s="27" t="s">
        <v>19</v>
      </c>
      <c r="N39" s="28">
        <v>1.12824074074074E-3</v>
      </c>
      <c r="O39" s="27" t="s">
        <v>56</v>
      </c>
      <c r="P39" s="29">
        <f t="shared" si="15"/>
        <v>97.479999999999933</v>
      </c>
      <c r="Q39" s="27"/>
      <c r="S39" s="27" t="b">
        <f t="shared" si="16"/>
        <v>1</v>
      </c>
      <c r="T39" s="27" t="b">
        <f t="shared" si="17"/>
        <v>1</v>
      </c>
      <c r="U39" s="27" t="b">
        <f t="shared" si="18"/>
        <v>1</v>
      </c>
      <c r="V39" s="27" t="b">
        <f t="shared" si="19"/>
        <v>1</v>
      </c>
      <c r="W39" s="27" t="b">
        <f t="shared" si="20"/>
        <v>1</v>
      </c>
      <c r="X39" s="27" t="b">
        <f t="shared" si="21"/>
        <v>1</v>
      </c>
      <c r="Y39" s="27" t="b">
        <f t="shared" si="22"/>
        <v>1</v>
      </c>
      <c r="Z39" s="27" t="b">
        <f t="shared" si="23"/>
        <v>1</v>
      </c>
      <c r="AA39" s="27" t="b">
        <f t="shared" si="24"/>
        <v>1</v>
      </c>
      <c r="AB39" s="27" t="b">
        <f t="shared" si="12"/>
        <v>0</v>
      </c>
      <c r="AC39" s="27" t="b">
        <f t="shared" si="13"/>
        <v>1</v>
      </c>
      <c r="AD39" s="30">
        <f t="shared" si="25"/>
        <v>0</v>
      </c>
    </row>
    <row r="40" spans="1:30">
      <c r="A40" s="22" t="s">
        <v>68</v>
      </c>
      <c r="B40" s="27" t="s">
        <v>63</v>
      </c>
      <c r="C40" s="23" t="s">
        <v>30</v>
      </c>
      <c r="D40" s="24" t="s">
        <v>36</v>
      </c>
      <c r="E40" s="25">
        <v>7.4120370370370399E-4</v>
      </c>
      <c r="F40" s="22" t="s">
        <v>56</v>
      </c>
      <c r="G40" s="26">
        <f t="shared" si="14"/>
        <v>64.04000000000002</v>
      </c>
      <c r="H40" s="22"/>
      <c r="J40" s="27" t="s">
        <v>68</v>
      </c>
      <c r="K40" s="27" t="s">
        <v>63</v>
      </c>
      <c r="L40" s="27" t="s">
        <v>30</v>
      </c>
      <c r="M40" s="27" t="s">
        <v>36</v>
      </c>
      <c r="N40" s="28">
        <v>7.4120370370370399E-4</v>
      </c>
      <c r="O40" s="27" t="s">
        <v>56</v>
      </c>
      <c r="P40" s="29">
        <f t="shared" si="15"/>
        <v>64.04000000000002</v>
      </c>
      <c r="Q40" s="27"/>
      <c r="S40" s="27" t="b">
        <f t="shared" si="16"/>
        <v>1</v>
      </c>
      <c r="T40" s="27" t="b">
        <f t="shared" si="17"/>
        <v>1</v>
      </c>
      <c r="U40" s="27" t="b">
        <f t="shared" si="18"/>
        <v>1</v>
      </c>
      <c r="V40" s="27" t="b">
        <f t="shared" si="19"/>
        <v>1</v>
      </c>
      <c r="W40" s="27" t="b">
        <f t="shared" si="20"/>
        <v>1</v>
      </c>
      <c r="X40" s="27" t="b">
        <f t="shared" si="21"/>
        <v>1</v>
      </c>
      <c r="Y40" s="27" t="b">
        <f t="shared" si="22"/>
        <v>1</v>
      </c>
      <c r="Z40" s="27" t="b">
        <f t="shared" si="23"/>
        <v>1</v>
      </c>
      <c r="AA40" s="27" t="b">
        <f t="shared" si="24"/>
        <v>1</v>
      </c>
      <c r="AB40" s="27" t="b">
        <f t="shared" si="12"/>
        <v>0</v>
      </c>
      <c r="AC40" s="27" t="b">
        <f t="shared" si="13"/>
        <v>1</v>
      </c>
      <c r="AD40" s="30">
        <f t="shared" si="25"/>
        <v>0</v>
      </c>
    </row>
    <row r="41" spans="1:30">
      <c r="A41" s="22" t="s">
        <v>69</v>
      </c>
      <c r="B41" s="27" t="s">
        <v>63</v>
      </c>
      <c r="C41" s="23" t="s">
        <v>30</v>
      </c>
      <c r="D41" s="24" t="s">
        <v>37</v>
      </c>
      <c r="E41" s="25">
        <v>9.9756944444444394E-4</v>
      </c>
      <c r="F41" s="22" t="s">
        <v>56</v>
      </c>
      <c r="G41" s="26">
        <f t="shared" si="14"/>
        <v>86.189999999999955</v>
      </c>
      <c r="H41" s="22"/>
      <c r="J41" s="27" t="s">
        <v>69</v>
      </c>
      <c r="K41" s="27" t="s">
        <v>63</v>
      </c>
      <c r="L41" s="27" t="s">
        <v>30</v>
      </c>
      <c r="M41" s="27" t="s">
        <v>37</v>
      </c>
      <c r="N41" s="28">
        <v>9.9756944444444394E-4</v>
      </c>
      <c r="O41" s="27" t="s">
        <v>56</v>
      </c>
      <c r="P41" s="29">
        <f t="shared" si="15"/>
        <v>86.189999999999955</v>
      </c>
      <c r="Q41" s="27"/>
      <c r="S41" s="27" t="b">
        <f t="shared" si="16"/>
        <v>1</v>
      </c>
      <c r="T41" s="27" t="b">
        <f t="shared" si="17"/>
        <v>1</v>
      </c>
      <c r="U41" s="27" t="b">
        <f t="shared" si="18"/>
        <v>1</v>
      </c>
      <c r="V41" s="27" t="b">
        <f t="shared" si="19"/>
        <v>1</v>
      </c>
      <c r="W41" s="27" t="b">
        <f t="shared" si="20"/>
        <v>1</v>
      </c>
      <c r="X41" s="27" t="b">
        <f t="shared" si="21"/>
        <v>1</v>
      </c>
      <c r="Y41" s="27" t="b">
        <f t="shared" si="22"/>
        <v>1</v>
      </c>
      <c r="Z41" s="27" t="b">
        <f t="shared" si="23"/>
        <v>1</v>
      </c>
      <c r="AA41" s="27" t="b">
        <f t="shared" si="24"/>
        <v>1</v>
      </c>
      <c r="AB41" s="27" t="b">
        <f t="shared" si="12"/>
        <v>0</v>
      </c>
      <c r="AC41" s="27" t="b">
        <f t="shared" si="13"/>
        <v>1</v>
      </c>
      <c r="AD41" s="30">
        <f t="shared" si="25"/>
        <v>0</v>
      </c>
    </row>
    <row r="42" spans="1:30">
      <c r="A42" s="22" t="s">
        <v>64</v>
      </c>
      <c r="B42" s="22" t="s">
        <v>63</v>
      </c>
      <c r="C42" s="23" t="s">
        <v>30</v>
      </c>
      <c r="D42" s="24" t="s">
        <v>39</v>
      </c>
      <c r="E42" s="25">
        <v>1.1564814814814814E-3</v>
      </c>
      <c r="F42" s="22" t="s">
        <v>56</v>
      </c>
      <c r="G42" s="26">
        <f t="shared" si="14"/>
        <v>99.92</v>
      </c>
      <c r="H42" s="27"/>
      <c r="J42" s="27" t="s">
        <v>70</v>
      </c>
      <c r="K42" s="27" t="s">
        <v>63</v>
      </c>
      <c r="L42" s="27" t="s">
        <v>30</v>
      </c>
      <c r="M42" s="27" t="s">
        <v>39</v>
      </c>
      <c r="N42" s="28">
        <v>1.17662037037037E-3</v>
      </c>
      <c r="O42" s="27" t="s">
        <v>56</v>
      </c>
      <c r="P42" s="29">
        <f t="shared" si="15"/>
        <v>101.65999999999997</v>
      </c>
      <c r="Q42" s="27"/>
      <c r="S42" s="27" t="b">
        <f t="shared" si="16"/>
        <v>0</v>
      </c>
      <c r="T42" s="27" t="b">
        <f t="shared" si="17"/>
        <v>1</v>
      </c>
      <c r="U42" s="27" t="b">
        <f t="shared" si="18"/>
        <v>1</v>
      </c>
      <c r="V42" s="27" t="b">
        <f t="shared" si="19"/>
        <v>1</v>
      </c>
      <c r="W42" s="27" t="b">
        <f t="shared" si="20"/>
        <v>0</v>
      </c>
      <c r="X42" s="27" t="b">
        <f t="shared" si="21"/>
        <v>1</v>
      </c>
      <c r="Y42" s="27" t="b">
        <f t="shared" si="22"/>
        <v>0</v>
      </c>
      <c r="Z42" s="27" t="b">
        <f t="shared" si="23"/>
        <v>1</v>
      </c>
      <c r="AA42" s="27" t="b">
        <f t="shared" si="24"/>
        <v>1</v>
      </c>
      <c r="AB42" s="27" t="b">
        <f t="shared" si="12"/>
        <v>1</v>
      </c>
      <c r="AC42" s="27" t="b">
        <f t="shared" si="13"/>
        <v>1</v>
      </c>
      <c r="AD42" s="30">
        <f t="shared" si="25"/>
        <v>1.7115876450914488E-2</v>
      </c>
    </row>
    <row r="43" spans="1:30">
      <c r="A43" s="22" t="s">
        <v>71</v>
      </c>
      <c r="B43" s="22" t="s">
        <v>72</v>
      </c>
      <c r="C43" s="23" t="s">
        <v>18</v>
      </c>
      <c r="D43" s="24" t="s">
        <v>19</v>
      </c>
      <c r="E43" s="25">
        <v>1.4391203703703699E-3</v>
      </c>
      <c r="F43" s="22" t="s">
        <v>73</v>
      </c>
      <c r="G43" s="26">
        <f t="shared" si="14"/>
        <v>124.33999999999995</v>
      </c>
      <c r="H43" s="22"/>
      <c r="J43" s="27" t="s">
        <v>71</v>
      </c>
      <c r="K43" s="27" t="s">
        <v>72</v>
      </c>
      <c r="L43" s="27" t="s">
        <v>18</v>
      </c>
      <c r="M43" s="27" t="s">
        <v>19</v>
      </c>
      <c r="N43" s="28">
        <v>1.4391203703703699E-3</v>
      </c>
      <c r="O43" s="27" t="s">
        <v>73</v>
      </c>
      <c r="P43" s="29">
        <f t="shared" si="15"/>
        <v>124.33999999999995</v>
      </c>
      <c r="Q43" s="27"/>
      <c r="S43" s="27" t="b">
        <f t="shared" si="16"/>
        <v>1</v>
      </c>
      <c r="T43" s="27" t="b">
        <f t="shared" si="17"/>
        <v>1</v>
      </c>
      <c r="U43" s="27" t="b">
        <f t="shared" si="18"/>
        <v>1</v>
      </c>
      <c r="V43" s="27" t="b">
        <f t="shared" si="19"/>
        <v>1</v>
      </c>
      <c r="W43" s="27" t="b">
        <f t="shared" si="20"/>
        <v>1</v>
      </c>
      <c r="X43" s="27" t="b">
        <f t="shared" si="21"/>
        <v>1</v>
      </c>
      <c r="Y43" s="27" t="b">
        <f t="shared" si="22"/>
        <v>1</v>
      </c>
      <c r="Z43" s="27" t="b">
        <f t="shared" si="23"/>
        <v>1</v>
      </c>
      <c r="AA43" s="27" t="b">
        <f t="shared" si="24"/>
        <v>1</v>
      </c>
      <c r="AB43" s="27" t="b">
        <f t="shared" si="12"/>
        <v>0</v>
      </c>
      <c r="AC43" s="27" t="b">
        <f t="shared" ref="AC43:AC45" si="26">IF(E43&gt;E51,FALSE(),IF(H43=B51,E43=E51,OR(H43="",H43="Referenzwert",H43=H51)))</f>
        <v>1</v>
      </c>
      <c r="AD43" s="30">
        <f t="shared" si="25"/>
        <v>0</v>
      </c>
    </row>
    <row r="44" spans="1:30">
      <c r="A44" s="22" t="s">
        <v>74</v>
      </c>
      <c r="B44" s="27" t="s">
        <v>72</v>
      </c>
      <c r="C44" s="23" t="s">
        <v>18</v>
      </c>
      <c r="D44" s="24" t="s">
        <v>36</v>
      </c>
      <c r="E44" s="25">
        <v>1.0150462962962999E-3</v>
      </c>
      <c r="F44" s="22" t="s">
        <v>75</v>
      </c>
      <c r="G44" s="26">
        <f t="shared" si="14"/>
        <v>87.700000000000301</v>
      </c>
      <c r="H44" s="22"/>
      <c r="J44" s="27" t="s">
        <v>74</v>
      </c>
      <c r="K44" s="27" t="s">
        <v>72</v>
      </c>
      <c r="L44" s="27" t="s">
        <v>18</v>
      </c>
      <c r="M44" s="27" t="s">
        <v>36</v>
      </c>
      <c r="N44" s="28">
        <v>1.0150462962962999E-3</v>
      </c>
      <c r="O44" s="27" t="s">
        <v>75</v>
      </c>
      <c r="P44" s="29">
        <f t="shared" si="15"/>
        <v>87.700000000000301</v>
      </c>
      <c r="Q44" s="27"/>
      <c r="S44" s="27" t="b">
        <f t="shared" si="16"/>
        <v>1</v>
      </c>
      <c r="T44" s="27" t="b">
        <f t="shared" si="17"/>
        <v>1</v>
      </c>
      <c r="U44" s="27" t="b">
        <f t="shared" si="18"/>
        <v>1</v>
      </c>
      <c r="V44" s="27" t="b">
        <f t="shared" si="19"/>
        <v>1</v>
      </c>
      <c r="W44" s="27" t="b">
        <f t="shared" si="20"/>
        <v>1</v>
      </c>
      <c r="X44" s="27" t="b">
        <f t="shared" si="21"/>
        <v>1</v>
      </c>
      <c r="Y44" s="27" t="b">
        <f t="shared" si="22"/>
        <v>1</v>
      </c>
      <c r="Z44" s="27" t="b">
        <f t="shared" si="23"/>
        <v>1</v>
      </c>
      <c r="AA44" s="27" t="b">
        <f t="shared" si="24"/>
        <v>1</v>
      </c>
      <c r="AB44" s="27" t="b">
        <f t="shared" si="12"/>
        <v>0</v>
      </c>
      <c r="AC44" s="27" t="b">
        <f t="shared" si="26"/>
        <v>1</v>
      </c>
      <c r="AD44" s="30">
        <f t="shared" si="25"/>
        <v>0</v>
      </c>
    </row>
    <row r="45" spans="1:30">
      <c r="A45" s="22" t="s">
        <v>76</v>
      </c>
      <c r="B45" s="22" t="s">
        <v>72</v>
      </c>
      <c r="C45" s="23" t="s">
        <v>18</v>
      </c>
      <c r="D45" s="24" t="s">
        <v>37</v>
      </c>
      <c r="E45" s="25">
        <v>1.2824074074074101E-3</v>
      </c>
      <c r="F45" s="22" t="s">
        <v>73</v>
      </c>
      <c r="G45" s="26">
        <f t="shared" si="14"/>
        <v>110.80000000000022</v>
      </c>
      <c r="H45" s="22"/>
      <c r="J45" s="27" t="s">
        <v>76</v>
      </c>
      <c r="K45" s="27" t="s">
        <v>72</v>
      </c>
      <c r="L45" s="27" t="s">
        <v>18</v>
      </c>
      <c r="M45" s="27" t="s">
        <v>37</v>
      </c>
      <c r="N45" s="28">
        <v>1.2824074074074101E-3</v>
      </c>
      <c r="O45" s="27" t="s">
        <v>73</v>
      </c>
      <c r="P45" s="29">
        <f t="shared" si="15"/>
        <v>110.80000000000022</v>
      </c>
      <c r="Q45" s="27"/>
      <c r="S45" s="27" t="b">
        <f t="shared" si="16"/>
        <v>1</v>
      </c>
      <c r="T45" s="27" t="b">
        <f t="shared" si="17"/>
        <v>1</v>
      </c>
      <c r="U45" s="27" t="b">
        <f t="shared" si="18"/>
        <v>1</v>
      </c>
      <c r="V45" s="27" t="b">
        <f t="shared" si="19"/>
        <v>1</v>
      </c>
      <c r="W45" s="27" t="b">
        <f t="shared" si="20"/>
        <v>1</v>
      </c>
      <c r="X45" s="27" t="b">
        <f t="shared" si="21"/>
        <v>1</v>
      </c>
      <c r="Y45" s="27" t="b">
        <f t="shared" si="22"/>
        <v>1</v>
      </c>
      <c r="Z45" s="27" t="b">
        <f t="shared" si="23"/>
        <v>1</v>
      </c>
      <c r="AA45" s="27" t="b">
        <f t="shared" si="24"/>
        <v>1</v>
      </c>
      <c r="AB45" s="27" t="b">
        <f t="shared" si="12"/>
        <v>0</v>
      </c>
      <c r="AC45" s="27" t="b">
        <f t="shared" si="26"/>
        <v>1</v>
      </c>
      <c r="AD45" s="30">
        <f t="shared" si="25"/>
        <v>0</v>
      </c>
    </row>
    <row r="46" spans="1:30">
      <c r="A46" s="22" t="s">
        <v>77</v>
      </c>
      <c r="B46" s="27" t="s">
        <v>72</v>
      </c>
      <c r="C46" s="23" t="s">
        <v>18</v>
      </c>
      <c r="D46" s="24" t="s">
        <v>39</v>
      </c>
      <c r="E46" s="25">
        <v>1.5561342592592599E-3</v>
      </c>
      <c r="F46" s="22" t="s">
        <v>78</v>
      </c>
      <c r="G46" s="26">
        <f t="shared" si="14"/>
        <v>134.45000000000007</v>
      </c>
      <c r="H46" s="22" t="s">
        <v>79</v>
      </c>
      <c r="J46" s="27" t="s">
        <v>71</v>
      </c>
      <c r="K46" s="27" t="s">
        <v>72</v>
      </c>
      <c r="L46" s="27" t="s">
        <v>18</v>
      </c>
      <c r="M46" s="27" t="s">
        <v>39</v>
      </c>
      <c r="N46" s="28">
        <v>1.5780092592592599E-3</v>
      </c>
      <c r="O46" s="27" t="s">
        <v>80</v>
      </c>
      <c r="P46" s="29">
        <f t="shared" si="15"/>
        <v>136.34000000000006</v>
      </c>
      <c r="Q46" s="27" t="s">
        <v>81</v>
      </c>
      <c r="S46" s="27" t="b">
        <f t="shared" si="16"/>
        <v>0</v>
      </c>
      <c r="T46" s="27" t="b">
        <f t="shared" si="17"/>
        <v>1</v>
      </c>
      <c r="U46" s="27" t="b">
        <f t="shared" si="18"/>
        <v>1</v>
      </c>
      <c r="V46" s="27" t="b">
        <f t="shared" si="19"/>
        <v>1</v>
      </c>
      <c r="W46" s="27" t="b">
        <f t="shared" si="20"/>
        <v>0</v>
      </c>
      <c r="X46" s="27" t="b">
        <f t="shared" si="21"/>
        <v>0</v>
      </c>
      <c r="Y46" s="27" t="b">
        <f t="shared" si="22"/>
        <v>0</v>
      </c>
      <c r="Z46" s="27" t="b">
        <f t="shared" si="23"/>
        <v>0</v>
      </c>
      <c r="AA46" s="27" t="b">
        <f t="shared" si="24"/>
        <v>1</v>
      </c>
      <c r="AB46" s="27" t="b">
        <f t="shared" si="12"/>
        <v>1</v>
      </c>
      <c r="AC46" s="27" t="b">
        <f>IF(E46&gt;E54,FALSE(),IF(H46=B54,E46=E54,OR(H46="",H46="Referenzwert",H46=H54)))</f>
        <v>1</v>
      </c>
      <c r="AD46" s="30">
        <f t="shared" si="25"/>
        <v>1.3862402816488085E-2</v>
      </c>
    </row>
    <row r="47" spans="1:30">
      <c r="A47" s="22" t="s">
        <v>77</v>
      </c>
      <c r="B47" s="22" t="s">
        <v>72</v>
      </c>
      <c r="C47" s="23" t="s">
        <v>30</v>
      </c>
      <c r="D47" s="24" t="s">
        <v>19</v>
      </c>
      <c r="E47" s="25">
        <v>1.20324074074074E-3</v>
      </c>
      <c r="F47" s="22" t="s">
        <v>42</v>
      </c>
      <c r="G47" s="26">
        <f t="shared" si="14"/>
        <v>103.95999999999992</v>
      </c>
      <c r="H47" s="22"/>
      <c r="J47" s="27" t="s">
        <v>74</v>
      </c>
      <c r="K47" s="27" t="s">
        <v>72</v>
      </c>
      <c r="L47" s="27" t="s">
        <v>30</v>
      </c>
      <c r="M47" s="27" t="s">
        <v>19</v>
      </c>
      <c r="N47" s="28">
        <v>1.2268518518518501E-3</v>
      </c>
      <c r="O47" s="27" t="s">
        <v>82</v>
      </c>
      <c r="P47" s="29">
        <f t="shared" si="15"/>
        <v>105.99999999999984</v>
      </c>
      <c r="Q47" s="27"/>
      <c r="S47" s="27" t="b">
        <f t="shared" si="16"/>
        <v>0</v>
      </c>
      <c r="T47" s="27" t="b">
        <f t="shared" si="17"/>
        <v>1</v>
      </c>
      <c r="U47" s="27" t="b">
        <f t="shared" si="18"/>
        <v>1</v>
      </c>
      <c r="V47" s="27" t="b">
        <f t="shared" si="19"/>
        <v>1</v>
      </c>
      <c r="W47" s="27" t="b">
        <f t="shared" si="20"/>
        <v>0</v>
      </c>
      <c r="X47" s="27" t="b">
        <f t="shared" si="21"/>
        <v>0</v>
      </c>
      <c r="Y47" s="27" t="b">
        <f t="shared" si="22"/>
        <v>0</v>
      </c>
      <c r="Z47" s="27" t="b">
        <f t="shared" si="23"/>
        <v>1</v>
      </c>
      <c r="AA47" s="27" t="b">
        <f t="shared" si="24"/>
        <v>1</v>
      </c>
      <c r="AB47" s="27" t="b">
        <f t="shared" si="12"/>
        <v>1</v>
      </c>
      <c r="AC47" s="27" t="b">
        <f t="shared" ref="AC47:AC74" si="27">IF(E47&gt;E55,FALSE(),IF(H47=B55,E47=E55,OR(H47="",H47="Referenzwert",H47=H55)))</f>
        <v>1</v>
      </c>
      <c r="AD47" s="30">
        <f t="shared" si="25"/>
        <v>1.9245283018867208E-2</v>
      </c>
    </row>
    <row r="48" spans="1:30">
      <c r="A48" s="22" t="s">
        <v>77</v>
      </c>
      <c r="B48" s="22" t="s">
        <v>72</v>
      </c>
      <c r="C48" s="23" t="s">
        <v>30</v>
      </c>
      <c r="D48" s="24" t="s">
        <v>36</v>
      </c>
      <c r="E48" s="25">
        <v>8.0752314814814803E-4</v>
      </c>
      <c r="F48" s="22" t="s">
        <v>80</v>
      </c>
      <c r="G48" s="26">
        <f t="shared" si="14"/>
        <v>69.77</v>
      </c>
      <c r="H48" s="22"/>
      <c r="J48" s="27" t="s">
        <v>76</v>
      </c>
      <c r="K48" s="27" t="s">
        <v>72</v>
      </c>
      <c r="L48" s="27" t="s">
        <v>30</v>
      </c>
      <c r="M48" s="27" t="s">
        <v>36</v>
      </c>
      <c r="N48" s="28">
        <v>8.3379629629629602E-4</v>
      </c>
      <c r="O48" s="27" t="s">
        <v>52</v>
      </c>
      <c r="P48" s="29">
        <f t="shared" si="15"/>
        <v>72.039999999999978</v>
      </c>
      <c r="Q48" s="27" t="s">
        <v>81</v>
      </c>
      <c r="S48" s="27" t="b">
        <f t="shared" si="16"/>
        <v>0</v>
      </c>
      <c r="T48" s="27" t="b">
        <f t="shared" si="17"/>
        <v>1</v>
      </c>
      <c r="U48" s="27" t="b">
        <f t="shared" si="18"/>
        <v>1</v>
      </c>
      <c r="V48" s="27" t="b">
        <f t="shared" si="19"/>
        <v>1</v>
      </c>
      <c r="W48" s="27" t="b">
        <f t="shared" si="20"/>
        <v>0</v>
      </c>
      <c r="X48" s="27" t="b">
        <f t="shared" si="21"/>
        <v>0</v>
      </c>
      <c r="Y48" s="27" t="b">
        <f t="shared" si="22"/>
        <v>0</v>
      </c>
      <c r="Z48" s="27" t="b">
        <f t="shared" si="23"/>
        <v>0</v>
      </c>
      <c r="AA48" s="27" t="b">
        <f t="shared" si="24"/>
        <v>1</v>
      </c>
      <c r="AB48" s="27" t="b">
        <f t="shared" si="12"/>
        <v>1</v>
      </c>
      <c r="AC48" s="27" t="b">
        <f t="shared" si="27"/>
        <v>1</v>
      </c>
      <c r="AD48" s="30">
        <f t="shared" si="25"/>
        <v>3.1510272071071384E-2</v>
      </c>
    </row>
    <row r="49" spans="1:30">
      <c r="A49" s="22" t="s">
        <v>76</v>
      </c>
      <c r="B49" s="22" t="s">
        <v>72</v>
      </c>
      <c r="C49" s="23" t="s">
        <v>30</v>
      </c>
      <c r="D49" s="24" t="s">
        <v>37</v>
      </c>
      <c r="E49" s="25">
        <v>1.10150462962963E-3</v>
      </c>
      <c r="F49" s="22" t="s">
        <v>83</v>
      </c>
      <c r="G49" s="26">
        <f t="shared" si="14"/>
        <v>95.17000000000003</v>
      </c>
      <c r="H49" s="22"/>
      <c r="J49" s="27" t="s">
        <v>76</v>
      </c>
      <c r="K49" s="27" t="s">
        <v>72</v>
      </c>
      <c r="L49" s="27" t="s">
        <v>30</v>
      </c>
      <c r="M49" s="27" t="s">
        <v>37</v>
      </c>
      <c r="N49" s="28">
        <v>1.10150462962963E-3</v>
      </c>
      <c r="O49" s="27" t="s">
        <v>83</v>
      </c>
      <c r="P49" s="29">
        <f t="shared" si="15"/>
        <v>95.17000000000003</v>
      </c>
      <c r="Q49" s="27" t="s">
        <v>81</v>
      </c>
      <c r="S49" s="27" t="b">
        <f t="shared" si="16"/>
        <v>1</v>
      </c>
      <c r="T49" s="27" t="b">
        <f t="shared" si="17"/>
        <v>1</v>
      </c>
      <c r="U49" s="27" t="b">
        <f t="shared" si="18"/>
        <v>1</v>
      </c>
      <c r="V49" s="27" t="b">
        <f t="shared" si="19"/>
        <v>1</v>
      </c>
      <c r="W49" s="27" t="b">
        <f t="shared" si="20"/>
        <v>1</v>
      </c>
      <c r="X49" s="27" t="b">
        <f t="shared" si="21"/>
        <v>1</v>
      </c>
      <c r="Y49" s="27" t="b">
        <f t="shared" si="22"/>
        <v>1</v>
      </c>
      <c r="Z49" s="27" t="b">
        <f t="shared" si="23"/>
        <v>0</v>
      </c>
      <c r="AA49" s="27" t="b">
        <f t="shared" si="24"/>
        <v>1</v>
      </c>
      <c r="AB49" s="27" t="b">
        <f t="shared" si="12"/>
        <v>0</v>
      </c>
      <c r="AC49" s="27" t="b">
        <f t="shared" si="27"/>
        <v>1</v>
      </c>
      <c r="AD49" s="30">
        <f t="shared" si="25"/>
        <v>0</v>
      </c>
    </row>
    <row r="50" spans="1:30">
      <c r="A50" s="22" t="s">
        <v>77</v>
      </c>
      <c r="B50" s="22" t="s">
        <v>72</v>
      </c>
      <c r="C50" s="23" t="s">
        <v>30</v>
      </c>
      <c r="D50" s="24" t="s">
        <v>39</v>
      </c>
      <c r="E50" s="25">
        <v>1.3423611111111099E-3</v>
      </c>
      <c r="F50" s="22" t="s">
        <v>84</v>
      </c>
      <c r="G50" s="26">
        <f t="shared" si="14"/>
        <v>115.97999999999989</v>
      </c>
      <c r="H50" s="27" t="s">
        <v>81</v>
      </c>
      <c r="J50" s="27" t="s">
        <v>71</v>
      </c>
      <c r="K50" s="27" t="s">
        <v>72</v>
      </c>
      <c r="L50" s="27" t="s">
        <v>30</v>
      </c>
      <c r="M50" s="27" t="s">
        <v>39</v>
      </c>
      <c r="N50" s="28">
        <v>1.34803240740741E-3</v>
      </c>
      <c r="O50" s="27" t="s">
        <v>84</v>
      </c>
      <c r="P50" s="29">
        <f t="shared" si="15"/>
        <v>116.47000000000023</v>
      </c>
      <c r="Q50" s="27" t="s">
        <v>81</v>
      </c>
      <c r="S50" s="27" t="b">
        <f t="shared" si="16"/>
        <v>0</v>
      </c>
      <c r="T50" s="27" t="b">
        <f t="shared" si="17"/>
        <v>1</v>
      </c>
      <c r="U50" s="27" t="b">
        <f t="shared" si="18"/>
        <v>1</v>
      </c>
      <c r="V50" s="27" t="b">
        <f t="shared" si="19"/>
        <v>1</v>
      </c>
      <c r="W50" s="27" t="b">
        <f t="shared" si="20"/>
        <v>0</v>
      </c>
      <c r="X50" s="27" t="b">
        <f t="shared" si="21"/>
        <v>1</v>
      </c>
      <c r="Y50" s="27" t="b">
        <f t="shared" si="22"/>
        <v>0</v>
      </c>
      <c r="Z50" s="27" t="b">
        <f t="shared" si="23"/>
        <v>1</v>
      </c>
      <c r="AA50" s="27" t="b">
        <f t="shared" si="24"/>
        <v>1</v>
      </c>
      <c r="AB50" s="27" t="b">
        <f t="shared" si="12"/>
        <v>1</v>
      </c>
      <c r="AC50" s="27" t="b">
        <f t="shared" si="27"/>
        <v>1</v>
      </c>
      <c r="AD50" s="30">
        <f t="shared" si="25"/>
        <v>4.2070919550127499E-3</v>
      </c>
    </row>
    <row r="51" spans="1:30">
      <c r="A51" s="22" t="s">
        <v>74</v>
      </c>
      <c r="B51" s="22" t="s">
        <v>81</v>
      </c>
      <c r="C51" s="23" t="s">
        <v>18</v>
      </c>
      <c r="D51" s="24" t="s">
        <v>19</v>
      </c>
      <c r="E51" s="25">
        <v>1.46030092592593E-3</v>
      </c>
      <c r="F51" s="22" t="s">
        <v>85</v>
      </c>
      <c r="G51" s="26">
        <f t="shared" si="14"/>
        <v>126.17000000000034</v>
      </c>
      <c r="H51" s="22"/>
      <c r="J51" s="27" t="s">
        <v>74</v>
      </c>
      <c r="K51" s="27" t="s">
        <v>81</v>
      </c>
      <c r="L51" s="27" t="s">
        <v>18</v>
      </c>
      <c r="M51" s="27" t="s">
        <v>19</v>
      </c>
      <c r="N51" s="28">
        <v>1.46030092592593E-3</v>
      </c>
      <c r="O51" s="27" t="s">
        <v>85</v>
      </c>
      <c r="P51" s="29">
        <f t="shared" si="15"/>
        <v>126.17000000000034</v>
      </c>
      <c r="Q51" s="27"/>
      <c r="S51" s="27" t="b">
        <f t="shared" si="16"/>
        <v>1</v>
      </c>
      <c r="T51" s="27" t="b">
        <f t="shared" si="17"/>
        <v>1</v>
      </c>
      <c r="U51" s="27" t="b">
        <f t="shared" si="18"/>
        <v>1</v>
      </c>
      <c r="V51" s="27" t="b">
        <f t="shared" si="19"/>
        <v>1</v>
      </c>
      <c r="W51" s="27" t="b">
        <f t="shared" si="20"/>
        <v>1</v>
      </c>
      <c r="X51" s="27" t="b">
        <f t="shared" si="21"/>
        <v>1</v>
      </c>
      <c r="Y51" s="27" t="b">
        <f t="shared" si="22"/>
        <v>1</v>
      </c>
      <c r="Z51" s="27" t="b">
        <f t="shared" si="23"/>
        <v>1</v>
      </c>
      <c r="AA51" s="27" t="b">
        <f t="shared" si="24"/>
        <v>1</v>
      </c>
      <c r="AB51" s="27" t="b">
        <f t="shared" si="12"/>
        <v>0</v>
      </c>
      <c r="AC51" s="27" t="b">
        <f t="shared" si="27"/>
        <v>1</v>
      </c>
      <c r="AD51" s="30">
        <f t="shared" si="25"/>
        <v>0</v>
      </c>
    </row>
    <row r="52" spans="1:30">
      <c r="A52" s="22" t="s">
        <v>77</v>
      </c>
      <c r="B52" s="22" t="s">
        <v>81</v>
      </c>
      <c r="C52" s="23" t="s">
        <v>18</v>
      </c>
      <c r="D52" s="24" t="s">
        <v>36</v>
      </c>
      <c r="E52" s="25">
        <v>1.0370370370370401E-3</v>
      </c>
      <c r="F52" s="22" t="s">
        <v>85</v>
      </c>
      <c r="G52" s="26">
        <f t="shared" si="14"/>
        <v>89.60000000000025</v>
      </c>
      <c r="H52" s="22" t="s">
        <v>79</v>
      </c>
      <c r="J52" s="27" t="s">
        <v>71</v>
      </c>
      <c r="K52" s="27" t="s">
        <v>81</v>
      </c>
      <c r="L52" s="27" t="s">
        <v>18</v>
      </c>
      <c r="M52" s="27" t="s">
        <v>36</v>
      </c>
      <c r="N52" s="28">
        <v>1.0660879629629601E-3</v>
      </c>
      <c r="O52" s="27" t="s">
        <v>86</v>
      </c>
      <c r="P52" s="29">
        <f t="shared" si="15"/>
        <v>92.109999999999758</v>
      </c>
      <c r="Q52" s="27"/>
      <c r="S52" s="27" t="b">
        <f t="shared" si="16"/>
        <v>0</v>
      </c>
      <c r="T52" s="27" t="b">
        <f t="shared" si="17"/>
        <v>1</v>
      </c>
      <c r="U52" s="27" t="b">
        <f t="shared" si="18"/>
        <v>1</v>
      </c>
      <c r="V52" s="27" t="b">
        <f t="shared" si="19"/>
        <v>1</v>
      </c>
      <c r="W52" s="27" t="b">
        <f t="shared" si="20"/>
        <v>0</v>
      </c>
      <c r="X52" s="27" t="b">
        <f t="shared" si="21"/>
        <v>0</v>
      </c>
      <c r="Y52" s="27" t="b">
        <f t="shared" si="22"/>
        <v>0</v>
      </c>
      <c r="Z52" s="27" t="b">
        <f t="shared" si="23"/>
        <v>0</v>
      </c>
      <c r="AA52" s="27" t="b">
        <f t="shared" si="24"/>
        <v>1</v>
      </c>
      <c r="AB52" s="27" t="b">
        <f t="shared" si="12"/>
        <v>1</v>
      </c>
      <c r="AC52" s="27" t="b">
        <f t="shared" si="27"/>
        <v>1</v>
      </c>
      <c r="AD52" s="30">
        <f t="shared" si="25"/>
        <v>2.7250027141456024E-2</v>
      </c>
    </row>
    <row r="53" spans="1:30">
      <c r="A53" s="22" t="s">
        <v>77</v>
      </c>
      <c r="B53" s="22" t="s">
        <v>81</v>
      </c>
      <c r="C53" s="23" t="s">
        <v>18</v>
      </c>
      <c r="D53" s="24" t="s">
        <v>37</v>
      </c>
      <c r="E53" s="25">
        <v>1.30706018518519E-3</v>
      </c>
      <c r="F53" s="22" t="s">
        <v>85</v>
      </c>
      <c r="G53" s="26">
        <f t="shared" si="14"/>
        <v>112.93000000000042</v>
      </c>
      <c r="H53" s="22" t="s">
        <v>79</v>
      </c>
      <c r="J53" s="27" t="s">
        <v>87</v>
      </c>
      <c r="K53" s="27" t="s">
        <v>81</v>
      </c>
      <c r="L53" s="27" t="s">
        <v>18</v>
      </c>
      <c r="M53" s="27" t="s">
        <v>37</v>
      </c>
      <c r="N53" s="28">
        <v>1.33240740740741E-3</v>
      </c>
      <c r="O53" s="27" t="s">
        <v>85</v>
      </c>
      <c r="P53" s="29">
        <f t="shared" si="15"/>
        <v>115.12000000000023</v>
      </c>
      <c r="Q53" s="27"/>
      <c r="S53" s="27" t="b">
        <f t="shared" si="16"/>
        <v>0</v>
      </c>
      <c r="T53" s="27" t="b">
        <f t="shared" si="17"/>
        <v>1</v>
      </c>
      <c r="U53" s="27" t="b">
        <f t="shared" si="18"/>
        <v>1</v>
      </c>
      <c r="V53" s="27" t="b">
        <f t="shared" si="19"/>
        <v>1</v>
      </c>
      <c r="W53" s="27" t="b">
        <f t="shared" si="20"/>
        <v>0</v>
      </c>
      <c r="X53" s="27" t="b">
        <f t="shared" si="21"/>
        <v>1</v>
      </c>
      <c r="Y53" s="27" t="b">
        <f t="shared" si="22"/>
        <v>0</v>
      </c>
      <c r="Z53" s="27" t="b">
        <f t="shared" si="23"/>
        <v>0</v>
      </c>
      <c r="AA53" s="27" t="b">
        <f t="shared" si="24"/>
        <v>1</v>
      </c>
      <c r="AB53" s="27" t="b">
        <f t="shared" si="12"/>
        <v>1</v>
      </c>
      <c r="AC53" s="27" t="b">
        <f t="shared" si="27"/>
        <v>1</v>
      </c>
      <c r="AD53" s="30">
        <f t="shared" si="25"/>
        <v>1.902362751910883E-2</v>
      </c>
    </row>
    <row r="54" spans="1:30" ht="14.25" customHeight="1">
      <c r="A54" s="22" t="s">
        <v>77</v>
      </c>
      <c r="B54" s="22" t="s">
        <v>81</v>
      </c>
      <c r="C54" s="23" t="s">
        <v>18</v>
      </c>
      <c r="D54" s="24" t="s">
        <v>39</v>
      </c>
      <c r="E54" s="25">
        <v>1.5561342592592599E-3</v>
      </c>
      <c r="F54" s="22" t="s">
        <v>78</v>
      </c>
      <c r="G54" s="26">
        <f t="shared" si="14"/>
        <v>134.45000000000007</v>
      </c>
      <c r="H54" s="27" t="s">
        <v>79</v>
      </c>
      <c r="J54" s="27" t="s">
        <v>71</v>
      </c>
      <c r="K54" s="27" t="s">
        <v>81</v>
      </c>
      <c r="L54" s="27" t="s">
        <v>18</v>
      </c>
      <c r="M54" s="27" t="s">
        <v>39</v>
      </c>
      <c r="N54" s="28">
        <v>1.5780092592592599E-3</v>
      </c>
      <c r="O54" s="27" t="s">
        <v>80</v>
      </c>
      <c r="P54" s="29">
        <f t="shared" si="15"/>
        <v>136.34000000000006</v>
      </c>
      <c r="Q54" s="27"/>
      <c r="S54" s="27" t="b">
        <f t="shared" si="16"/>
        <v>0</v>
      </c>
      <c r="T54" s="27" t="b">
        <f t="shared" si="17"/>
        <v>1</v>
      </c>
      <c r="U54" s="27" t="b">
        <f t="shared" si="18"/>
        <v>1</v>
      </c>
      <c r="V54" s="27" t="b">
        <f t="shared" si="19"/>
        <v>1</v>
      </c>
      <c r="W54" s="27" t="b">
        <f t="shared" si="20"/>
        <v>0</v>
      </c>
      <c r="X54" s="27" t="b">
        <f t="shared" si="21"/>
        <v>0</v>
      </c>
      <c r="Y54" s="27" t="b">
        <f t="shared" si="22"/>
        <v>0</v>
      </c>
      <c r="Z54" s="27" t="b">
        <f t="shared" si="23"/>
        <v>0</v>
      </c>
      <c r="AA54" s="27" t="b">
        <f t="shared" si="24"/>
        <v>1</v>
      </c>
      <c r="AB54" s="27" t="b">
        <f t="shared" si="12"/>
        <v>1</v>
      </c>
      <c r="AC54" s="27" t="b">
        <f t="shared" si="27"/>
        <v>1</v>
      </c>
      <c r="AD54" s="30">
        <f t="shared" si="25"/>
        <v>1.3862402816488085E-2</v>
      </c>
    </row>
    <row r="55" spans="1:30">
      <c r="A55" s="22" t="s">
        <v>76</v>
      </c>
      <c r="B55" s="22" t="s">
        <v>81</v>
      </c>
      <c r="C55" s="23" t="s">
        <v>30</v>
      </c>
      <c r="D55" s="24" t="s">
        <v>19</v>
      </c>
      <c r="E55" s="25">
        <v>1.2300925925925899E-3</v>
      </c>
      <c r="F55" s="22" t="s">
        <v>83</v>
      </c>
      <c r="G55" s="26">
        <f t="shared" si="14"/>
        <v>106.27999999999976</v>
      </c>
      <c r="H55" s="22"/>
      <c r="J55" s="27" t="s">
        <v>76</v>
      </c>
      <c r="K55" s="27" t="s">
        <v>81</v>
      </c>
      <c r="L55" s="27" t="s">
        <v>30</v>
      </c>
      <c r="M55" s="27" t="s">
        <v>19</v>
      </c>
      <c r="N55" s="28">
        <v>1.2300925925925899E-3</v>
      </c>
      <c r="O55" s="27" t="s">
        <v>83</v>
      </c>
      <c r="P55" s="29">
        <f t="shared" si="15"/>
        <v>106.27999999999976</v>
      </c>
      <c r="Q55" s="27"/>
      <c r="S55" s="27" t="b">
        <f t="shared" si="16"/>
        <v>1</v>
      </c>
      <c r="T55" s="27" t="b">
        <f t="shared" si="17"/>
        <v>1</v>
      </c>
      <c r="U55" s="27" t="b">
        <f t="shared" si="18"/>
        <v>1</v>
      </c>
      <c r="V55" s="27" t="b">
        <f t="shared" si="19"/>
        <v>1</v>
      </c>
      <c r="W55" s="27" t="b">
        <f t="shared" si="20"/>
        <v>1</v>
      </c>
      <c r="X55" s="27" t="b">
        <f t="shared" si="21"/>
        <v>1</v>
      </c>
      <c r="Y55" s="27" t="b">
        <f t="shared" si="22"/>
        <v>1</v>
      </c>
      <c r="Z55" s="27" t="b">
        <f t="shared" si="23"/>
        <v>1</v>
      </c>
      <c r="AA55" s="27" t="b">
        <f t="shared" si="24"/>
        <v>1</v>
      </c>
      <c r="AB55" s="27" t="b">
        <f t="shared" si="12"/>
        <v>0</v>
      </c>
      <c r="AC55" s="27" t="b">
        <f t="shared" si="27"/>
        <v>1</v>
      </c>
      <c r="AD55" s="30">
        <f t="shared" si="25"/>
        <v>0</v>
      </c>
    </row>
    <row r="56" spans="1:30">
      <c r="A56" s="22" t="s">
        <v>76</v>
      </c>
      <c r="B56" s="22" t="s">
        <v>81</v>
      </c>
      <c r="C56" s="23" t="s">
        <v>30</v>
      </c>
      <c r="D56" s="24" t="s">
        <v>36</v>
      </c>
      <c r="E56" s="25">
        <v>8.3379629629629602E-4</v>
      </c>
      <c r="F56" s="22" t="s">
        <v>52</v>
      </c>
      <c r="G56" s="26">
        <f t="shared" si="14"/>
        <v>72.039999999999978</v>
      </c>
      <c r="H56" s="22"/>
      <c r="J56" s="27" t="s">
        <v>76</v>
      </c>
      <c r="K56" s="27" t="s">
        <v>81</v>
      </c>
      <c r="L56" s="27" t="s">
        <v>30</v>
      </c>
      <c r="M56" s="27" t="s">
        <v>36</v>
      </c>
      <c r="N56" s="28">
        <v>8.3379629629629602E-4</v>
      </c>
      <c r="O56" s="27" t="s">
        <v>52</v>
      </c>
      <c r="P56" s="29">
        <f t="shared" si="15"/>
        <v>72.039999999999978</v>
      </c>
      <c r="Q56" s="27"/>
      <c r="S56" s="27" t="b">
        <f t="shared" si="16"/>
        <v>1</v>
      </c>
      <c r="T56" s="27" t="b">
        <f t="shared" si="17"/>
        <v>1</v>
      </c>
      <c r="U56" s="27" t="b">
        <f t="shared" si="18"/>
        <v>1</v>
      </c>
      <c r="V56" s="27" t="b">
        <f t="shared" si="19"/>
        <v>1</v>
      </c>
      <c r="W56" s="27" t="b">
        <f t="shared" si="20"/>
        <v>1</v>
      </c>
      <c r="X56" s="27" t="b">
        <f t="shared" si="21"/>
        <v>1</v>
      </c>
      <c r="Y56" s="27" t="b">
        <f t="shared" si="22"/>
        <v>1</v>
      </c>
      <c r="Z56" s="27" t="b">
        <f t="shared" si="23"/>
        <v>1</v>
      </c>
      <c r="AA56" s="27" t="b">
        <f t="shared" si="24"/>
        <v>1</v>
      </c>
      <c r="AB56" s="27" t="b">
        <f t="shared" si="12"/>
        <v>0</v>
      </c>
      <c r="AC56" s="27" t="b">
        <f t="shared" si="27"/>
        <v>1</v>
      </c>
      <c r="AD56" s="30">
        <f t="shared" si="25"/>
        <v>0</v>
      </c>
    </row>
    <row r="57" spans="1:30">
      <c r="A57" s="22" t="s">
        <v>76</v>
      </c>
      <c r="B57" s="22" t="s">
        <v>81</v>
      </c>
      <c r="C57" s="23" t="s">
        <v>30</v>
      </c>
      <c r="D57" s="24" t="s">
        <v>37</v>
      </c>
      <c r="E57" s="25">
        <v>1.10150462962963E-3</v>
      </c>
      <c r="F57" s="22" t="s">
        <v>83</v>
      </c>
      <c r="G57" s="26">
        <f t="shared" si="14"/>
        <v>95.17000000000003</v>
      </c>
      <c r="H57" s="22"/>
      <c r="J57" s="27" t="s">
        <v>76</v>
      </c>
      <c r="K57" s="27" t="s">
        <v>81</v>
      </c>
      <c r="L57" s="27" t="s">
        <v>30</v>
      </c>
      <c r="M57" s="27" t="s">
        <v>37</v>
      </c>
      <c r="N57" s="28">
        <v>1.10150462962963E-3</v>
      </c>
      <c r="O57" s="27" t="s">
        <v>83</v>
      </c>
      <c r="P57" s="29">
        <f t="shared" si="15"/>
        <v>95.17000000000003</v>
      </c>
      <c r="Q57" s="27"/>
      <c r="S57" s="27" t="b">
        <f t="shared" si="16"/>
        <v>1</v>
      </c>
      <c r="T57" s="27" t="b">
        <f t="shared" si="17"/>
        <v>1</v>
      </c>
      <c r="U57" s="27" t="b">
        <f t="shared" si="18"/>
        <v>1</v>
      </c>
      <c r="V57" s="27" t="b">
        <f t="shared" si="19"/>
        <v>1</v>
      </c>
      <c r="W57" s="27" t="b">
        <f t="shared" si="20"/>
        <v>1</v>
      </c>
      <c r="X57" s="27" t="b">
        <f t="shared" si="21"/>
        <v>1</v>
      </c>
      <c r="Y57" s="27" t="b">
        <f t="shared" si="22"/>
        <v>1</v>
      </c>
      <c r="Z57" s="27" t="b">
        <f t="shared" si="23"/>
        <v>1</v>
      </c>
      <c r="AA57" s="27" t="b">
        <f t="shared" si="24"/>
        <v>1</v>
      </c>
      <c r="AB57" s="27" t="b">
        <f t="shared" si="12"/>
        <v>0</v>
      </c>
      <c r="AC57" s="27" t="b">
        <f t="shared" si="27"/>
        <v>1</v>
      </c>
      <c r="AD57" s="30">
        <f t="shared" si="25"/>
        <v>0</v>
      </c>
    </row>
    <row r="58" spans="1:30">
      <c r="A58" s="22" t="s">
        <v>77</v>
      </c>
      <c r="B58" s="22" t="s">
        <v>81</v>
      </c>
      <c r="C58" s="23" t="s">
        <v>30</v>
      </c>
      <c r="D58" s="24" t="s">
        <v>39</v>
      </c>
      <c r="E58" s="25">
        <v>1.3423611111111099E-3</v>
      </c>
      <c r="F58" s="22" t="s">
        <v>84</v>
      </c>
      <c r="G58" s="26">
        <f t="shared" si="14"/>
        <v>115.97999999999989</v>
      </c>
      <c r="H58" s="27"/>
      <c r="J58" s="27" t="s">
        <v>71</v>
      </c>
      <c r="K58" s="27" t="s">
        <v>81</v>
      </c>
      <c r="L58" s="27" t="s">
        <v>30</v>
      </c>
      <c r="M58" s="27" t="s">
        <v>39</v>
      </c>
      <c r="N58" s="28">
        <v>1.34803240740741E-3</v>
      </c>
      <c r="O58" s="27" t="s">
        <v>84</v>
      </c>
      <c r="P58" s="29">
        <f t="shared" si="15"/>
        <v>116.47000000000023</v>
      </c>
      <c r="Q58" s="27"/>
      <c r="S58" s="27" t="b">
        <f t="shared" si="16"/>
        <v>0</v>
      </c>
      <c r="T58" s="27" t="b">
        <f t="shared" si="17"/>
        <v>1</v>
      </c>
      <c r="U58" s="27" t="b">
        <f t="shared" si="18"/>
        <v>1</v>
      </c>
      <c r="V58" s="27" t="b">
        <f t="shared" si="19"/>
        <v>1</v>
      </c>
      <c r="W58" s="27" t="b">
        <f t="shared" si="20"/>
        <v>0</v>
      </c>
      <c r="X58" s="27" t="b">
        <f t="shared" si="21"/>
        <v>1</v>
      </c>
      <c r="Y58" s="27" t="b">
        <f t="shared" si="22"/>
        <v>0</v>
      </c>
      <c r="Z58" s="27" t="b">
        <f t="shared" si="23"/>
        <v>1</v>
      </c>
      <c r="AA58" s="27" t="b">
        <f t="shared" si="24"/>
        <v>1</v>
      </c>
      <c r="AB58" s="27" t="b">
        <f t="shared" si="12"/>
        <v>1</v>
      </c>
      <c r="AC58" s="27" t="b">
        <f t="shared" si="27"/>
        <v>1</v>
      </c>
      <c r="AD58" s="30">
        <f t="shared" si="25"/>
        <v>4.2070919550127499E-3</v>
      </c>
    </row>
    <row r="59" spans="1:30">
      <c r="A59" s="27" t="s">
        <v>77</v>
      </c>
      <c r="B59" s="22" t="s">
        <v>79</v>
      </c>
      <c r="C59" s="23" t="s">
        <v>18</v>
      </c>
      <c r="D59" s="24" t="s">
        <v>19</v>
      </c>
      <c r="E59" s="28">
        <v>1.46412037037037E-3</v>
      </c>
      <c r="F59" s="27" t="s">
        <v>85</v>
      </c>
      <c r="G59" s="26">
        <f t="shared" si="14"/>
        <v>126.49999999999997</v>
      </c>
      <c r="H59" s="22"/>
      <c r="J59" s="27" t="s">
        <v>76</v>
      </c>
      <c r="K59" s="27" t="s">
        <v>79</v>
      </c>
      <c r="L59" s="27" t="s">
        <v>18</v>
      </c>
      <c r="M59" s="27" t="s">
        <v>19</v>
      </c>
      <c r="N59" s="28">
        <v>1.51446759259259E-3</v>
      </c>
      <c r="O59" s="27" t="s">
        <v>61</v>
      </c>
      <c r="P59" s="29">
        <f t="shared" si="15"/>
        <v>130.84999999999977</v>
      </c>
      <c r="Q59" s="27"/>
      <c r="S59" s="27" t="b">
        <f t="shared" si="16"/>
        <v>0</v>
      </c>
      <c r="T59" s="27" t="b">
        <f t="shared" si="17"/>
        <v>1</v>
      </c>
      <c r="U59" s="27" t="b">
        <f t="shared" si="18"/>
        <v>1</v>
      </c>
      <c r="V59" s="27" t="b">
        <f t="shared" si="19"/>
        <v>1</v>
      </c>
      <c r="W59" s="27" t="b">
        <f t="shared" si="20"/>
        <v>0</v>
      </c>
      <c r="X59" s="27" t="b">
        <f t="shared" si="21"/>
        <v>0</v>
      </c>
      <c r="Y59" s="27" t="b">
        <f t="shared" si="22"/>
        <v>0</v>
      </c>
      <c r="Z59" s="27" t="b">
        <f t="shared" si="23"/>
        <v>1</v>
      </c>
      <c r="AA59" s="27" t="b">
        <f t="shared" si="24"/>
        <v>1</v>
      </c>
      <c r="AB59" s="27" t="b">
        <f t="shared" si="12"/>
        <v>1</v>
      </c>
      <c r="AC59" s="27" t="b">
        <f t="shared" si="27"/>
        <v>1</v>
      </c>
      <c r="AD59" s="30">
        <f t="shared" si="25"/>
        <v>3.3244172716849853E-2</v>
      </c>
    </row>
    <row r="60" spans="1:30">
      <c r="A60" s="22" t="s">
        <v>77</v>
      </c>
      <c r="B60" s="22" t="s">
        <v>79</v>
      </c>
      <c r="C60" s="23" t="s">
        <v>18</v>
      </c>
      <c r="D60" s="24" t="s">
        <v>36</v>
      </c>
      <c r="E60" s="25">
        <v>1.0370370370370401E-3</v>
      </c>
      <c r="F60" s="22" t="s">
        <v>85</v>
      </c>
      <c r="G60" s="26">
        <f t="shared" si="14"/>
        <v>89.60000000000025</v>
      </c>
      <c r="H60" s="22"/>
      <c r="J60" s="27" t="s">
        <v>71</v>
      </c>
      <c r="K60" s="27" t="s">
        <v>79</v>
      </c>
      <c r="L60" s="27" t="s">
        <v>18</v>
      </c>
      <c r="M60" s="27" t="s">
        <v>36</v>
      </c>
      <c r="N60" s="28">
        <v>1.1000000000000001E-3</v>
      </c>
      <c r="O60" s="27" t="s">
        <v>78</v>
      </c>
      <c r="P60" s="29">
        <f t="shared" si="15"/>
        <v>95.04</v>
      </c>
      <c r="Q60" s="27"/>
      <c r="S60" s="27" t="b">
        <f t="shared" si="16"/>
        <v>0</v>
      </c>
      <c r="T60" s="27" t="b">
        <f t="shared" si="17"/>
        <v>1</v>
      </c>
      <c r="U60" s="27" t="b">
        <f t="shared" si="18"/>
        <v>1</v>
      </c>
      <c r="V60" s="27" t="b">
        <f t="shared" si="19"/>
        <v>1</v>
      </c>
      <c r="W60" s="27" t="b">
        <f t="shared" si="20"/>
        <v>0</v>
      </c>
      <c r="X60" s="27" t="b">
        <f t="shared" si="21"/>
        <v>0</v>
      </c>
      <c r="Y60" s="27" t="b">
        <f t="shared" si="22"/>
        <v>0</v>
      </c>
      <c r="Z60" s="27" t="b">
        <f t="shared" si="23"/>
        <v>1</v>
      </c>
      <c r="AA60" s="27" t="b">
        <f t="shared" si="24"/>
        <v>1</v>
      </c>
      <c r="AB60" s="27" t="b">
        <f t="shared" si="12"/>
        <v>1</v>
      </c>
      <c r="AC60" s="27" t="b">
        <f t="shared" si="27"/>
        <v>1</v>
      </c>
      <c r="AD60" s="30">
        <f t="shared" si="25"/>
        <v>5.7239057239054668E-2</v>
      </c>
    </row>
    <row r="61" spans="1:30">
      <c r="A61" s="27" t="s">
        <v>77</v>
      </c>
      <c r="B61" s="22" t="s">
        <v>79</v>
      </c>
      <c r="C61" s="23" t="s">
        <v>18</v>
      </c>
      <c r="D61" s="24" t="s">
        <v>37</v>
      </c>
      <c r="E61" s="28">
        <v>1.30706018518519E-3</v>
      </c>
      <c r="F61" s="27" t="s">
        <v>85</v>
      </c>
      <c r="G61" s="26">
        <f t="shared" si="14"/>
        <v>112.93000000000042</v>
      </c>
      <c r="H61" s="22"/>
      <c r="J61" s="27" t="s">
        <v>88</v>
      </c>
      <c r="K61" s="27" t="s">
        <v>79</v>
      </c>
      <c r="L61" s="27" t="s">
        <v>18</v>
      </c>
      <c r="M61" s="27" t="s">
        <v>37</v>
      </c>
      <c r="N61" s="28">
        <v>1.38043981481481E-3</v>
      </c>
      <c r="O61" s="27" t="s">
        <v>85</v>
      </c>
      <c r="P61" s="29">
        <f t="shared" si="15"/>
        <v>119.26999999999958</v>
      </c>
      <c r="Q61" s="27"/>
      <c r="S61" s="27" t="b">
        <f t="shared" si="16"/>
        <v>0</v>
      </c>
      <c r="T61" s="27" t="b">
        <f t="shared" si="17"/>
        <v>1</v>
      </c>
      <c r="U61" s="27" t="b">
        <f t="shared" si="18"/>
        <v>1</v>
      </c>
      <c r="V61" s="27" t="b">
        <f t="shared" si="19"/>
        <v>1</v>
      </c>
      <c r="W61" s="27" t="b">
        <f t="shared" si="20"/>
        <v>0</v>
      </c>
      <c r="X61" s="27" t="b">
        <f t="shared" si="21"/>
        <v>1</v>
      </c>
      <c r="Y61" s="27" t="b">
        <f t="shared" si="22"/>
        <v>0</v>
      </c>
      <c r="Z61" s="27" t="b">
        <f t="shared" si="23"/>
        <v>1</v>
      </c>
      <c r="AA61" s="27" t="b">
        <f t="shared" si="24"/>
        <v>1</v>
      </c>
      <c r="AB61" s="27" t="b">
        <f t="shared" si="12"/>
        <v>1</v>
      </c>
      <c r="AC61" s="27" t="b">
        <f t="shared" si="27"/>
        <v>1</v>
      </c>
      <c r="AD61" s="30">
        <f t="shared" si="25"/>
        <v>5.3156703278269365E-2</v>
      </c>
    </row>
    <row r="62" spans="1:30">
      <c r="A62" s="22" t="s">
        <v>77</v>
      </c>
      <c r="B62" s="22" t="s">
        <v>79</v>
      </c>
      <c r="C62" s="23" t="s">
        <v>18</v>
      </c>
      <c r="D62" s="24" t="s">
        <v>39</v>
      </c>
      <c r="E62" s="25">
        <v>1.5561342592592599E-3</v>
      </c>
      <c r="F62" s="22" t="s">
        <v>78</v>
      </c>
      <c r="G62" s="26">
        <f t="shared" si="14"/>
        <v>134.45000000000007</v>
      </c>
      <c r="H62" s="27"/>
      <c r="J62" s="27" t="s">
        <v>71</v>
      </c>
      <c r="K62" s="27" t="s">
        <v>79</v>
      </c>
      <c r="L62" s="27" t="s">
        <v>18</v>
      </c>
      <c r="M62" s="27" t="s">
        <v>39</v>
      </c>
      <c r="N62" s="28">
        <v>1.67407407407407E-3</v>
      </c>
      <c r="O62" s="27" t="s">
        <v>78</v>
      </c>
      <c r="P62" s="29">
        <f t="shared" si="15"/>
        <v>144.63999999999965</v>
      </c>
      <c r="Q62" s="27"/>
      <c r="S62" s="27" t="b">
        <f t="shared" si="16"/>
        <v>0</v>
      </c>
      <c r="T62" s="27" t="b">
        <f t="shared" si="17"/>
        <v>1</v>
      </c>
      <c r="U62" s="27" t="b">
        <f t="shared" si="18"/>
        <v>1</v>
      </c>
      <c r="V62" s="27" t="b">
        <f t="shared" si="19"/>
        <v>1</v>
      </c>
      <c r="W62" s="27" t="b">
        <f t="shared" si="20"/>
        <v>0</v>
      </c>
      <c r="X62" s="27" t="b">
        <f t="shared" si="21"/>
        <v>1</v>
      </c>
      <c r="Y62" s="27" t="b">
        <f t="shared" si="22"/>
        <v>0</v>
      </c>
      <c r="Z62" s="27" t="b">
        <f t="shared" si="23"/>
        <v>1</v>
      </c>
      <c r="AA62" s="27" t="b">
        <f t="shared" si="24"/>
        <v>1</v>
      </c>
      <c r="AB62" s="27" t="b">
        <f t="shared" si="12"/>
        <v>1</v>
      </c>
      <c r="AC62" s="27" t="b">
        <f t="shared" si="27"/>
        <v>1</v>
      </c>
      <c r="AD62" s="30">
        <f t="shared" si="25"/>
        <v>7.04507743362804E-2</v>
      </c>
    </row>
    <row r="63" spans="1:30">
      <c r="A63" s="22" t="s">
        <v>77</v>
      </c>
      <c r="B63" s="22" t="s">
        <v>79</v>
      </c>
      <c r="C63" s="23" t="s">
        <v>30</v>
      </c>
      <c r="D63" s="24" t="s">
        <v>19</v>
      </c>
      <c r="E63" s="25">
        <v>1.2710648148148099E-3</v>
      </c>
      <c r="F63" s="22" t="s">
        <v>82</v>
      </c>
      <c r="G63" s="26">
        <f t="shared" si="14"/>
        <v>109.81999999999958</v>
      </c>
      <c r="H63" s="22"/>
      <c r="J63" s="27" t="s">
        <v>88</v>
      </c>
      <c r="K63" s="27" t="s">
        <v>79</v>
      </c>
      <c r="L63" s="27" t="s">
        <v>30</v>
      </c>
      <c r="M63" s="27" t="s">
        <v>19</v>
      </c>
      <c r="N63" s="28">
        <v>1.2965277777777799E-3</v>
      </c>
      <c r="O63" s="27" t="s">
        <v>52</v>
      </c>
      <c r="P63" s="29">
        <f t="shared" si="15"/>
        <v>112.02000000000017</v>
      </c>
      <c r="Q63" s="27"/>
      <c r="S63" s="27" t="b">
        <f t="shared" si="16"/>
        <v>0</v>
      </c>
      <c r="T63" s="27" t="b">
        <f t="shared" si="17"/>
        <v>1</v>
      </c>
      <c r="U63" s="27" t="b">
        <f t="shared" si="18"/>
        <v>1</v>
      </c>
      <c r="V63" s="27" t="b">
        <f t="shared" si="19"/>
        <v>1</v>
      </c>
      <c r="W63" s="27" t="b">
        <f t="shared" si="20"/>
        <v>0</v>
      </c>
      <c r="X63" s="27" t="b">
        <f t="shared" si="21"/>
        <v>0</v>
      </c>
      <c r="Y63" s="27" t="b">
        <f t="shared" si="22"/>
        <v>0</v>
      </c>
      <c r="Z63" s="27" t="b">
        <f t="shared" si="23"/>
        <v>1</v>
      </c>
      <c r="AA63" s="27" t="b">
        <f t="shared" si="24"/>
        <v>1</v>
      </c>
      <c r="AB63" s="27" t="b">
        <f t="shared" si="12"/>
        <v>1</v>
      </c>
      <c r="AC63" s="27" t="b">
        <f t="shared" si="27"/>
        <v>1</v>
      </c>
      <c r="AD63" s="32">
        <f t="shared" si="25"/>
        <v>1.9639350116055904E-2</v>
      </c>
    </row>
    <row r="64" spans="1:30">
      <c r="A64" s="22" t="s">
        <v>77</v>
      </c>
      <c r="B64" s="22" t="s">
        <v>79</v>
      </c>
      <c r="C64" s="23" t="s">
        <v>30</v>
      </c>
      <c r="D64" s="24" t="s">
        <v>36</v>
      </c>
      <c r="E64" s="25">
        <v>8.4872685185185203E-4</v>
      </c>
      <c r="F64" s="22" t="s">
        <v>82</v>
      </c>
      <c r="G64" s="26">
        <f t="shared" si="14"/>
        <v>73.330000000000013</v>
      </c>
      <c r="H64" s="22"/>
      <c r="J64" s="27" t="s">
        <v>88</v>
      </c>
      <c r="K64" s="27" t="s">
        <v>79</v>
      </c>
      <c r="L64" s="27" t="s">
        <v>30</v>
      </c>
      <c r="M64" s="27" t="s">
        <v>36</v>
      </c>
      <c r="N64" s="28">
        <v>8.6562499999999997E-4</v>
      </c>
      <c r="O64" s="27" t="s">
        <v>52</v>
      </c>
      <c r="P64" s="29">
        <f t="shared" si="15"/>
        <v>74.789999999999992</v>
      </c>
      <c r="Q64" s="27"/>
      <c r="S64" s="27" t="b">
        <f t="shared" si="16"/>
        <v>0</v>
      </c>
      <c r="T64" s="27" t="b">
        <f t="shared" si="17"/>
        <v>1</v>
      </c>
      <c r="U64" s="27" t="b">
        <f t="shared" si="18"/>
        <v>1</v>
      </c>
      <c r="V64" s="27" t="b">
        <f t="shared" si="19"/>
        <v>1</v>
      </c>
      <c r="W64" s="27" t="b">
        <f t="shared" si="20"/>
        <v>0</v>
      </c>
      <c r="X64" s="27" t="b">
        <f t="shared" si="21"/>
        <v>0</v>
      </c>
      <c r="Y64" s="27" t="b">
        <f t="shared" si="22"/>
        <v>0</v>
      </c>
      <c r="Z64" s="27" t="b">
        <f t="shared" si="23"/>
        <v>1</v>
      </c>
      <c r="AA64" s="27" t="b">
        <f t="shared" si="24"/>
        <v>1</v>
      </c>
      <c r="AB64" s="27" t="b">
        <f t="shared" si="12"/>
        <v>1</v>
      </c>
      <c r="AC64" s="27" t="b">
        <f t="shared" si="27"/>
        <v>1</v>
      </c>
      <c r="AD64" s="30">
        <f t="shared" si="25"/>
        <v>1.9521326380531886E-2</v>
      </c>
    </row>
    <row r="65" spans="1:30">
      <c r="A65" s="22" t="s">
        <v>74</v>
      </c>
      <c r="B65" s="22" t="s">
        <v>79</v>
      </c>
      <c r="C65" s="23" t="s">
        <v>30</v>
      </c>
      <c r="D65" s="24" t="s">
        <v>37</v>
      </c>
      <c r="E65" s="25">
        <v>1.18275462962963E-3</v>
      </c>
      <c r="F65" s="22" t="s">
        <v>52</v>
      </c>
      <c r="G65" s="26">
        <f t="shared" si="14"/>
        <v>102.19000000000003</v>
      </c>
      <c r="H65" s="22"/>
      <c r="J65" s="27" t="s">
        <v>74</v>
      </c>
      <c r="K65" s="27" t="s">
        <v>79</v>
      </c>
      <c r="L65" s="27" t="s">
        <v>30</v>
      </c>
      <c r="M65" s="27" t="s">
        <v>37</v>
      </c>
      <c r="N65" s="28">
        <v>1.18275462962963E-3</v>
      </c>
      <c r="O65" s="27" t="s">
        <v>52</v>
      </c>
      <c r="P65" s="29">
        <f t="shared" si="15"/>
        <v>102.19000000000003</v>
      </c>
      <c r="Q65" s="27"/>
      <c r="S65" s="27" t="b">
        <f t="shared" si="16"/>
        <v>1</v>
      </c>
      <c r="T65" s="27" t="b">
        <f t="shared" si="17"/>
        <v>1</v>
      </c>
      <c r="U65" s="27" t="b">
        <f t="shared" si="18"/>
        <v>1</v>
      </c>
      <c r="V65" s="27" t="b">
        <f t="shared" si="19"/>
        <v>1</v>
      </c>
      <c r="W65" s="27" t="b">
        <f t="shared" si="20"/>
        <v>1</v>
      </c>
      <c r="X65" s="27" t="b">
        <f t="shared" si="21"/>
        <v>1</v>
      </c>
      <c r="Y65" s="27" t="b">
        <f t="shared" si="22"/>
        <v>1</v>
      </c>
      <c r="Z65" s="27" t="b">
        <f t="shared" si="23"/>
        <v>1</v>
      </c>
      <c r="AA65" s="27" t="b">
        <f t="shared" si="24"/>
        <v>1</v>
      </c>
      <c r="AB65" s="27" t="b">
        <f t="shared" si="12"/>
        <v>0</v>
      </c>
      <c r="AC65" s="27" t="b">
        <f t="shared" si="27"/>
        <v>1</v>
      </c>
      <c r="AD65" s="30">
        <f t="shared" si="25"/>
        <v>0</v>
      </c>
    </row>
    <row r="66" spans="1:30">
      <c r="A66" s="22" t="s">
        <v>71</v>
      </c>
      <c r="B66" s="22" t="s">
        <v>79</v>
      </c>
      <c r="C66" s="23" t="s">
        <v>30</v>
      </c>
      <c r="D66" s="24" t="s">
        <v>39</v>
      </c>
      <c r="E66" s="25">
        <v>1.35902777777778E-3</v>
      </c>
      <c r="F66" s="22" t="s">
        <v>52</v>
      </c>
      <c r="G66" s="26">
        <f t="shared" si="14"/>
        <v>117.42000000000017</v>
      </c>
      <c r="H66" s="27"/>
      <c r="J66" s="27" t="s">
        <v>71</v>
      </c>
      <c r="K66" s="27" t="s">
        <v>79</v>
      </c>
      <c r="L66" s="27" t="s">
        <v>30</v>
      </c>
      <c r="M66" s="27" t="s">
        <v>39</v>
      </c>
      <c r="N66" s="28">
        <v>1.35902777777778E-3</v>
      </c>
      <c r="O66" s="27" t="s">
        <v>52</v>
      </c>
      <c r="P66" s="29">
        <f t="shared" si="15"/>
        <v>117.42000000000017</v>
      </c>
      <c r="Q66" s="27"/>
      <c r="S66" s="27" t="b">
        <f t="shared" si="16"/>
        <v>1</v>
      </c>
      <c r="T66" s="27" t="b">
        <f t="shared" si="17"/>
        <v>1</v>
      </c>
      <c r="U66" s="27" t="b">
        <f t="shared" si="18"/>
        <v>1</v>
      </c>
      <c r="V66" s="27" t="b">
        <f t="shared" si="19"/>
        <v>1</v>
      </c>
      <c r="W66" s="27" t="b">
        <f t="shared" si="20"/>
        <v>1</v>
      </c>
      <c r="X66" s="27" t="b">
        <f t="shared" si="21"/>
        <v>1</v>
      </c>
      <c r="Y66" s="27" t="b">
        <f t="shared" si="22"/>
        <v>1</v>
      </c>
      <c r="Z66" s="27" t="b">
        <f t="shared" si="23"/>
        <v>1</v>
      </c>
      <c r="AA66" s="27" t="b">
        <f t="shared" si="24"/>
        <v>1</v>
      </c>
      <c r="AB66" s="27" t="b">
        <f t="shared" si="12"/>
        <v>0</v>
      </c>
      <c r="AC66" s="27" t="b">
        <f t="shared" si="27"/>
        <v>1</v>
      </c>
      <c r="AD66" s="30">
        <f t="shared" si="25"/>
        <v>0</v>
      </c>
    </row>
    <row r="67" spans="1:30">
      <c r="A67" s="22" t="s">
        <v>89</v>
      </c>
      <c r="B67" s="22" t="s">
        <v>90</v>
      </c>
      <c r="C67" s="23" t="s">
        <v>18</v>
      </c>
      <c r="D67" s="24" t="s">
        <v>19</v>
      </c>
      <c r="E67" s="25">
        <v>1.52048611111111E-3</v>
      </c>
      <c r="F67" s="22" t="s">
        <v>53</v>
      </c>
      <c r="G67" s="26">
        <f t="shared" ref="G67:G94" si="28">E67*24*60*60</f>
        <v>131.36999999999995</v>
      </c>
      <c r="H67" s="22"/>
      <c r="J67" s="27" t="s">
        <v>89</v>
      </c>
      <c r="K67" s="27" t="s">
        <v>90</v>
      </c>
      <c r="L67" s="27" t="s">
        <v>18</v>
      </c>
      <c r="M67" s="27" t="s">
        <v>19</v>
      </c>
      <c r="N67" s="28">
        <v>1.52048611111111E-3</v>
      </c>
      <c r="O67" s="27" t="s">
        <v>53</v>
      </c>
      <c r="P67" s="29">
        <f t="shared" ref="P67:P94" si="29">N67*24*60*60</f>
        <v>131.36999999999995</v>
      </c>
      <c r="Q67" s="27"/>
      <c r="S67" s="27" t="b">
        <f t="shared" ref="S67:S94" si="30">EXACT(A67,J67)</f>
        <v>1</v>
      </c>
      <c r="T67" s="27" t="b">
        <f t="shared" ref="T67:T94" si="31">EXACT(B67,K67)</f>
        <v>1</v>
      </c>
      <c r="U67" s="27" t="b">
        <f t="shared" ref="U67:U94" si="32">EXACT(C67,L67)</f>
        <v>1</v>
      </c>
      <c r="V67" s="27" t="b">
        <f t="shared" ref="V67:V94" si="33">EXACT(D67,M67)</f>
        <v>1</v>
      </c>
      <c r="W67" s="27" t="b">
        <f t="shared" ref="W67:W94" si="34">EXACT(E67,N67)</f>
        <v>1</v>
      </c>
      <c r="X67" s="27" t="b">
        <f t="shared" ref="X67:X94" si="35">EXACT(F67,O67)</f>
        <v>1</v>
      </c>
      <c r="Y67" s="27" t="b">
        <f t="shared" ref="Y67:Y94" si="36">EXACT(G67,P67)</f>
        <v>1</v>
      </c>
      <c r="Z67" s="27" t="b">
        <f t="shared" ref="Z67:Z94" si="37">EXACT(H67,Q67)</f>
        <v>1</v>
      </c>
      <c r="AA67" s="27" t="b">
        <f t="shared" ref="AA67:AA94" si="38">IF(AND(T67,U67,V67),TRUE(),FALSE())</f>
        <v>1</v>
      </c>
      <c r="AB67" s="27" t="b">
        <f t="shared" si="12"/>
        <v>0</v>
      </c>
      <c r="AC67" s="27" t="b">
        <f t="shared" si="27"/>
        <v>1</v>
      </c>
      <c r="AD67" s="30">
        <f t="shared" ref="AD67:AD94" si="39">(P67-G67)/P67</f>
        <v>0</v>
      </c>
    </row>
    <row r="68" spans="1:30">
      <c r="A68" s="22" t="s">
        <v>89</v>
      </c>
      <c r="B68" s="22" t="s">
        <v>90</v>
      </c>
      <c r="C68" s="23" t="s">
        <v>18</v>
      </c>
      <c r="D68" s="24" t="s">
        <v>36</v>
      </c>
      <c r="E68" s="25">
        <v>1.18611111111111E-3</v>
      </c>
      <c r="F68" s="22" t="s">
        <v>91</v>
      </c>
      <c r="G68" s="26">
        <f t="shared" si="28"/>
        <v>102.4799999999999</v>
      </c>
      <c r="H68" s="22"/>
      <c r="J68" s="27" t="s">
        <v>89</v>
      </c>
      <c r="K68" s="27" t="s">
        <v>90</v>
      </c>
      <c r="L68" s="27" t="s">
        <v>18</v>
      </c>
      <c r="M68" s="27" t="s">
        <v>36</v>
      </c>
      <c r="N68" s="28">
        <v>1.18611111111111E-3</v>
      </c>
      <c r="O68" s="27" t="s">
        <v>91</v>
      </c>
      <c r="P68" s="29">
        <f t="shared" si="29"/>
        <v>102.4799999999999</v>
      </c>
      <c r="Q68" s="27"/>
      <c r="S68" s="27" t="b">
        <f t="shared" si="30"/>
        <v>1</v>
      </c>
      <c r="T68" s="27" t="b">
        <f t="shared" si="31"/>
        <v>1</v>
      </c>
      <c r="U68" s="27" t="b">
        <f t="shared" si="32"/>
        <v>1</v>
      </c>
      <c r="V68" s="27" t="b">
        <f t="shared" si="33"/>
        <v>1</v>
      </c>
      <c r="W68" s="27" t="b">
        <f t="shared" si="34"/>
        <v>1</v>
      </c>
      <c r="X68" s="27" t="b">
        <f t="shared" si="35"/>
        <v>1</v>
      </c>
      <c r="Y68" s="27" t="b">
        <f t="shared" si="36"/>
        <v>1</v>
      </c>
      <c r="Z68" s="27" t="b">
        <f t="shared" si="37"/>
        <v>1</v>
      </c>
      <c r="AA68" s="27" t="b">
        <f t="shared" si="38"/>
        <v>1</v>
      </c>
      <c r="AB68" s="27" t="b">
        <f t="shared" ref="AB68:AB94" si="40">NOT(AND(S68,W68,X68))</f>
        <v>0</v>
      </c>
      <c r="AC68" s="27" t="b">
        <f t="shared" si="27"/>
        <v>1</v>
      </c>
      <c r="AD68" s="30">
        <f t="shared" si="39"/>
        <v>0</v>
      </c>
    </row>
    <row r="69" spans="1:30">
      <c r="A69" s="22" t="s">
        <v>89</v>
      </c>
      <c r="B69" s="22" t="s">
        <v>90</v>
      </c>
      <c r="C69" s="23" t="s">
        <v>18</v>
      </c>
      <c r="D69" s="24" t="s">
        <v>37</v>
      </c>
      <c r="E69" s="25">
        <v>1.4030092592592601E-3</v>
      </c>
      <c r="F69" s="22" t="s">
        <v>53</v>
      </c>
      <c r="G69" s="26">
        <f t="shared" si="28"/>
        <v>121.22000000000008</v>
      </c>
      <c r="H69" s="22"/>
      <c r="J69" s="27" t="s">
        <v>89</v>
      </c>
      <c r="K69" s="27" t="s">
        <v>90</v>
      </c>
      <c r="L69" s="27" t="s">
        <v>18</v>
      </c>
      <c r="M69" s="27" t="s">
        <v>37</v>
      </c>
      <c r="N69" s="28">
        <v>1.4030092592592601E-3</v>
      </c>
      <c r="O69" s="27" t="s">
        <v>53</v>
      </c>
      <c r="P69" s="29">
        <f t="shared" si="29"/>
        <v>121.22000000000008</v>
      </c>
      <c r="Q69" s="27"/>
      <c r="S69" s="27" t="b">
        <f t="shared" si="30"/>
        <v>1</v>
      </c>
      <c r="T69" s="27" t="b">
        <f t="shared" si="31"/>
        <v>1</v>
      </c>
      <c r="U69" s="27" t="b">
        <f t="shared" si="32"/>
        <v>1</v>
      </c>
      <c r="V69" s="27" t="b">
        <f t="shared" si="33"/>
        <v>1</v>
      </c>
      <c r="W69" s="27" t="b">
        <f t="shared" si="34"/>
        <v>1</v>
      </c>
      <c r="X69" s="27" t="b">
        <f t="shared" si="35"/>
        <v>1</v>
      </c>
      <c r="Y69" s="27" t="b">
        <f t="shared" si="36"/>
        <v>1</v>
      </c>
      <c r="Z69" s="27" t="b">
        <f t="shared" si="37"/>
        <v>1</v>
      </c>
      <c r="AA69" s="27" t="b">
        <f t="shared" si="38"/>
        <v>1</v>
      </c>
      <c r="AB69" s="27" t="b">
        <f t="shared" si="40"/>
        <v>0</v>
      </c>
      <c r="AC69" s="27" t="b">
        <f t="shared" si="27"/>
        <v>1</v>
      </c>
      <c r="AD69" s="30">
        <f t="shared" si="39"/>
        <v>0</v>
      </c>
    </row>
    <row r="70" spans="1:30">
      <c r="A70" s="22" t="s">
        <v>92</v>
      </c>
      <c r="B70" s="22" t="s">
        <v>90</v>
      </c>
      <c r="C70" s="23" t="s">
        <v>18</v>
      </c>
      <c r="D70" s="24" t="s">
        <v>39</v>
      </c>
      <c r="E70" s="25">
        <v>1.83483796296296E-3</v>
      </c>
      <c r="F70" s="22" t="s">
        <v>61</v>
      </c>
      <c r="G70" s="26">
        <f t="shared" si="28"/>
        <v>158.52999999999975</v>
      </c>
      <c r="H70" s="27"/>
      <c r="J70" s="27" t="s">
        <v>92</v>
      </c>
      <c r="K70" s="27" t="s">
        <v>90</v>
      </c>
      <c r="L70" s="27" t="s">
        <v>18</v>
      </c>
      <c r="M70" s="27" t="s">
        <v>39</v>
      </c>
      <c r="N70" s="28">
        <v>1.83483796296296E-3</v>
      </c>
      <c r="O70" s="27" t="s">
        <v>61</v>
      </c>
      <c r="P70" s="29">
        <f t="shared" si="29"/>
        <v>158.52999999999975</v>
      </c>
      <c r="Q70" s="27"/>
      <c r="S70" s="27" t="b">
        <f t="shared" si="30"/>
        <v>1</v>
      </c>
      <c r="T70" s="27" t="b">
        <f t="shared" si="31"/>
        <v>1</v>
      </c>
      <c r="U70" s="27" t="b">
        <f t="shared" si="32"/>
        <v>1</v>
      </c>
      <c r="V70" s="27" t="b">
        <f t="shared" si="33"/>
        <v>1</v>
      </c>
      <c r="W70" s="27" t="b">
        <f t="shared" si="34"/>
        <v>1</v>
      </c>
      <c r="X70" s="27" t="b">
        <f t="shared" si="35"/>
        <v>1</v>
      </c>
      <c r="Y70" s="27" t="b">
        <f t="shared" si="36"/>
        <v>1</v>
      </c>
      <c r="Z70" s="27" t="b">
        <f t="shared" si="37"/>
        <v>1</v>
      </c>
      <c r="AA70" s="27" t="b">
        <f t="shared" si="38"/>
        <v>1</v>
      </c>
      <c r="AB70" s="27" t="b">
        <f t="shared" si="40"/>
        <v>0</v>
      </c>
      <c r="AC70" s="27" t="b">
        <f t="shared" si="27"/>
        <v>1</v>
      </c>
      <c r="AD70" s="30">
        <f t="shared" si="39"/>
        <v>0</v>
      </c>
    </row>
    <row r="71" spans="1:30">
      <c r="A71" s="22" t="s">
        <v>92</v>
      </c>
      <c r="B71" s="22" t="s">
        <v>90</v>
      </c>
      <c r="C71" s="23" t="s">
        <v>30</v>
      </c>
      <c r="D71" s="24" t="s">
        <v>19</v>
      </c>
      <c r="E71" s="25">
        <v>1.32743055555556E-3</v>
      </c>
      <c r="F71" s="22" t="s">
        <v>52</v>
      </c>
      <c r="G71" s="26">
        <f t="shared" si="28"/>
        <v>114.69000000000038</v>
      </c>
      <c r="H71" s="22"/>
      <c r="J71" s="27" t="s">
        <v>92</v>
      </c>
      <c r="K71" s="27" t="s">
        <v>90</v>
      </c>
      <c r="L71" s="27" t="s">
        <v>30</v>
      </c>
      <c r="M71" s="27" t="s">
        <v>19</v>
      </c>
      <c r="N71" s="28">
        <v>1.32743055555556E-3</v>
      </c>
      <c r="O71" s="27" t="s">
        <v>52</v>
      </c>
      <c r="P71" s="29">
        <f t="shared" si="29"/>
        <v>114.69000000000038</v>
      </c>
      <c r="Q71" s="27"/>
      <c r="S71" s="27" t="b">
        <f t="shared" si="30"/>
        <v>1</v>
      </c>
      <c r="T71" s="27" t="b">
        <f t="shared" si="31"/>
        <v>1</v>
      </c>
      <c r="U71" s="27" t="b">
        <f t="shared" si="32"/>
        <v>1</v>
      </c>
      <c r="V71" s="27" t="b">
        <f t="shared" si="33"/>
        <v>1</v>
      </c>
      <c r="W71" s="27" t="b">
        <f t="shared" si="34"/>
        <v>1</v>
      </c>
      <c r="X71" s="27" t="b">
        <f t="shared" si="35"/>
        <v>1</v>
      </c>
      <c r="Y71" s="27" t="b">
        <f t="shared" si="36"/>
        <v>1</v>
      </c>
      <c r="Z71" s="27" t="b">
        <f t="shared" si="37"/>
        <v>1</v>
      </c>
      <c r="AA71" s="27" t="b">
        <f t="shared" si="38"/>
        <v>1</v>
      </c>
      <c r="AB71" s="27" t="b">
        <f t="shared" si="40"/>
        <v>0</v>
      </c>
      <c r="AC71" s="27" t="b">
        <f t="shared" si="27"/>
        <v>1</v>
      </c>
      <c r="AD71" s="30">
        <f t="shared" si="39"/>
        <v>0</v>
      </c>
    </row>
    <row r="72" spans="1:30">
      <c r="A72" s="22" t="s">
        <v>71</v>
      </c>
      <c r="B72" s="22" t="s">
        <v>90</v>
      </c>
      <c r="C72" s="23" t="s">
        <v>30</v>
      </c>
      <c r="D72" s="24" t="s">
        <v>36</v>
      </c>
      <c r="E72" s="25">
        <v>8.7384259259259305E-4</v>
      </c>
      <c r="F72" s="22" t="s">
        <v>52</v>
      </c>
      <c r="G72" s="26">
        <f t="shared" si="28"/>
        <v>75.500000000000043</v>
      </c>
      <c r="H72" s="22"/>
      <c r="J72" s="27" t="s">
        <v>71</v>
      </c>
      <c r="K72" s="27" t="s">
        <v>90</v>
      </c>
      <c r="L72" s="27" t="s">
        <v>30</v>
      </c>
      <c r="M72" s="27" t="s">
        <v>36</v>
      </c>
      <c r="N72" s="28">
        <v>8.7384259259259305E-4</v>
      </c>
      <c r="O72" s="27" t="s">
        <v>52</v>
      </c>
      <c r="P72" s="29">
        <f t="shared" si="29"/>
        <v>75.500000000000043</v>
      </c>
      <c r="Q72" s="27"/>
      <c r="S72" s="27" t="b">
        <f t="shared" si="30"/>
        <v>1</v>
      </c>
      <c r="T72" s="27" t="b">
        <f t="shared" si="31"/>
        <v>1</v>
      </c>
      <c r="U72" s="27" t="b">
        <f t="shared" si="32"/>
        <v>1</v>
      </c>
      <c r="V72" s="27" t="b">
        <f t="shared" si="33"/>
        <v>1</v>
      </c>
      <c r="W72" s="27" t="b">
        <f t="shared" si="34"/>
        <v>1</v>
      </c>
      <c r="X72" s="27" t="b">
        <f t="shared" si="35"/>
        <v>1</v>
      </c>
      <c r="Y72" s="27" t="b">
        <f t="shared" si="36"/>
        <v>1</v>
      </c>
      <c r="Z72" s="27" t="b">
        <f t="shared" si="37"/>
        <v>1</v>
      </c>
      <c r="AA72" s="27" t="b">
        <f t="shared" si="38"/>
        <v>1</v>
      </c>
      <c r="AB72" s="27" t="b">
        <f t="shared" si="40"/>
        <v>0</v>
      </c>
      <c r="AC72" s="27" t="b">
        <f t="shared" si="27"/>
        <v>1</v>
      </c>
      <c r="AD72" s="30">
        <f t="shared" si="39"/>
        <v>0</v>
      </c>
    </row>
    <row r="73" spans="1:30">
      <c r="A73" s="22" t="s">
        <v>77</v>
      </c>
      <c r="B73" s="22" t="s">
        <v>90</v>
      </c>
      <c r="C73" s="23" t="s">
        <v>30</v>
      </c>
      <c r="D73" s="24" t="s">
        <v>37</v>
      </c>
      <c r="E73" s="25">
        <v>1.21527777777778E-3</v>
      </c>
      <c r="F73" s="22" t="s">
        <v>78</v>
      </c>
      <c r="G73" s="26">
        <f t="shared" si="28"/>
        <v>105.00000000000018</v>
      </c>
      <c r="H73" s="22"/>
      <c r="J73" s="27" t="s">
        <v>92</v>
      </c>
      <c r="K73" s="27" t="s">
        <v>90</v>
      </c>
      <c r="L73" s="27" t="s">
        <v>30</v>
      </c>
      <c r="M73" s="27" t="s">
        <v>37</v>
      </c>
      <c r="N73" s="28">
        <v>1.21782407407407E-3</v>
      </c>
      <c r="O73" s="27" t="s">
        <v>93</v>
      </c>
      <c r="P73" s="29">
        <f t="shared" si="29"/>
        <v>105.21999999999964</v>
      </c>
      <c r="Q73" s="27"/>
      <c r="S73" s="27" t="b">
        <f t="shared" si="30"/>
        <v>0</v>
      </c>
      <c r="T73" s="27" t="b">
        <f t="shared" si="31"/>
        <v>1</v>
      </c>
      <c r="U73" s="27" t="b">
        <f t="shared" si="32"/>
        <v>1</v>
      </c>
      <c r="V73" s="27" t="b">
        <f t="shared" si="33"/>
        <v>1</v>
      </c>
      <c r="W73" s="27" t="b">
        <f t="shared" si="34"/>
        <v>0</v>
      </c>
      <c r="X73" s="27" t="b">
        <f t="shared" si="35"/>
        <v>0</v>
      </c>
      <c r="Y73" s="27" t="b">
        <f t="shared" si="36"/>
        <v>0</v>
      </c>
      <c r="Z73" s="27" t="b">
        <f t="shared" si="37"/>
        <v>1</v>
      </c>
      <c r="AA73" s="27" t="b">
        <f t="shared" si="38"/>
        <v>1</v>
      </c>
      <c r="AB73" s="27" t="b">
        <f t="shared" si="40"/>
        <v>1</v>
      </c>
      <c r="AC73" s="27" t="b">
        <f t="shared" si="27"/>
        <v>1</v>
      </c>
      <c r="AD73" s="30">
        <f t="shared" si="39"/>
        <v>2.0908572514679682E-3</v>
      </c>
    </row>
    <row r="74" spans="1:30">
      <c r="A74" s="22" t="s">
        <v>92</v>
      </c>
      <c r="B74" s="22" t="s">
        <v>90</v>
      </c>
      <c r="C74" s="23" t="s">
        <v>30</v>
      </c>
      <c r="D74" s="24" t="s">
        <v>39</v>
      </c>
      <c r="E74" s="25">
        <v>1.41944444444444E-3</v>
      </c>
      <c r="F74" s="22" t="s">
        <v>52</v>
      </c>
      <c r="G74" s="26">
        <f t="shared" si="28"/>
        <v>122.6399999999996</v>
      </c>
      <c r="H74" s="27"/>
      <c r="J74" s="27" t="s">
        <v>92</v>
      </c>
      <c r="K74" s="27" t="s">
        <v>90</v>
      </c>
      <c r="L74" s="27" t="s">
        <v>30</v>
      </c>
      <c r="M74" s="27" t="s">
        <v>39</v>
      </c>
      <c r="N74" s="28">
        <v>1.41944444444444E-3</v>
      </c>
      <c r="O74" s="27" t="s">
        <v>52</v>
      </c>
      <c r="P74" s="29">
        <f t="shared" si="29"/>
        <v>122.6399999999996</v>
      </c>
      <c r="Q74" s="27"/>
      <c r="S74" s="27" t="b">
        <f t="shared" si="30"/>
        <v>1</v>
      </c>
      <c r="T74" s="27" t="b">
        <f t="shared" si="31"/>
        <v>1</v>
      </c>
      <c r="U74" s="27" t="b">
        <f t="shared" si="32"/>
        <v>1</v>
      </c>
      <c r="V74" s="27" t="b">
        <f t="shared" si="33"/>
        <v>1</v>
      </c>
      <c r="W74" s="27" t="b">
        <f t="shared" si="34"/>
        <v>1</v>
      </c>
      <c r="X74" s="27" t="b">
        <f t="shared" si="35"/>
        <v>1</v>
      </c>
      <c r="Y74" s="27" t="b">
        <f t="shared" si="36"/>
        <v>1</v>
      </c>
      <c r="Z74" s="27" t="b">
        <f t="shared" si="37"/>
        <v>1</v>
      </c>
      <c r="AA74" s="27" t="b">
        <f t="shared" si="38"/>
        <v>1</v>
      </c>
      <c r="AB74" s="27" t="b">
        <f t="shared" si="40"/>
        <v>0</v>
      </c>
      <c r="AC74" s="27" t="b">
        <f t="shared" si="27"/>
        <v>1</v>
      </c>
      <c r="AD74" s="30">
        <f t="shared" si="39"/>
        <v>0</v>
      </c>
    </row>
    <row r="75" spans="1:30">
      <c r="A75" s="22" t="s">
        <v>76</v>
      </c>
      <c r="B75" s="22" t="s">
        <v>94</v>
      </c>
      <c r="C75" s="23" t="s">
        <v>18</v>
      </c>
      <c r="D75" s="24" t="s">
        <v>19</v>
      </c>
      <c r="E75" s="25">
        <v>1.6482638888888901E-3</v>
      </c>
      <c r="F75" s="22" t="s">
        <v>95</v>
      </c>
      <c r="G75" s="26">
        <f t="shared" si="28"/>
        <v>142.41000000000011</v>
      </c>
      <c r="H75" s="22"/>
      <c r="J75" s="27" t="s">
        <v>76</v>
      </c>
      <c r="K75" s="27" t="s">
        <v>94</v>
      </c>
      <c r="L75" s="27" t="s">
        <v>18</v>
      </c>
      <c r="M75" s="27" t="s">
        <v>19</v>
      </c>
      <c r="N75" s="28">
        <v>1.6482638888888901E-3</v>
      </c>
      <c r="O75" s="27" t="s">
        <v>95</v>
      </c>
      <c r="P75" s="29">
        <f t="shared" si="29"/>
        <v>142.41000000000011</v>
      </c>
      <c r="Q75" s="27"/>
      <c r="S75" s="27" t="b">
        <f t="shared" si="30"/>
        <v>1</v>
      </c>
      <c r="T75" s="27" t="b">
        <f t="shared" si="31"/>
        <v>1</v>
      </c>
      <c r="U75" s="27" t="b">
        <f t="shared" si="32"/>
        <v>1</v>
      </c>
      <c r="V75" s="27" t="b">
        <f t="shared" si="33"/>
        <v>1</v>
      </c>
      <c r="W75" s="27" t="b">
        <f t="shared" si="34"/>
        <v>1</v>
      </c>
      <c r="X75" s="27" t="b">
        <f t="shared" si="35"/>
        <v>1</v>
      </c>
      <c r="Y75" s="27" t="b">
        <f t="shared" si="36"/>
        <v>1</v>
      </c>
      <c r="Z75" s="27" t="b">
        <f t="shared" si="37"/>
        <v>1</v>
      </c>
      <c r="AA75" s="27" t="b">
        <f t="shared" si="38"/>
        <v>1</v>
      </c>
      <c r="AB75" s="27" t="b">
        <f t="shared" si="40"/>
        <v>0</v>
      </c>
      <c r="AC75" s="27"/>
      <c r="AD75" s="30">
        <f t="shared" si="39"/>
        <v>0</v>
      </c>
    </row>
    <row r="76" spans="1:30">
      <c r="A76" s="22" t="s">
        <v>71</v>
      </c>
      <c r="B76" s="22" t="s">
        <v>94</v>
      </c>
      <c r="C76" s="23" t="s">
        <v>18</v>
      </c>
      <c r="D76" s="24" t="s">
        <v>36</v>
      </c>
      <c r="E76" s="25">
        <v>1.2578703703703699E-3</v>
      </c>
      <c r="F76" s="22" t="s">
        <v>95</v>
      </c>
      <c r="G76" s="26">
        <f t="shared" si="28"/>
        <v>108.67999999999995</v>
      </c>
      <c r="H76" s="22"/>
      <c r="J76" s="27" t="s">
        <v>71</v>
      </c>
      <c r="K76" s="27" t="s">
        <v>94</v>
      </c>
      <c r="L76" s="27" t="s">
        <v>18</v>
      </c>
      <c r="M76" s="27" t="s">
        <v>36</v>
      </c>
      <c r="N76" s="28">
        <v>1.2578703703703699E-3</v>
      </c>
      <c r="O76" s="27" t="s">
        <v>95</v>
      </c>
      <c r="P76" s="29">
        <f t="shared" si="29"/>
        <v>108.67999999999995</v>
      </c>
      <c r="Q76" s="27"/>
      <c r="S76" s="27" t="b">
        <f t="shared" si="30"/>
        <v>1</v>
      </c>
      <c r="T76" s="27" t="b">
        <f t="shared" si="31"/>
        <v>1</v>
      </c>
      <c r="U76" s="27" t="b">
        <f t="shared" si="32"/>
        <v>1</v>
      </c>
      <c r="V76" s="27" t="b">
        <f t="shared" si="33"/>
        <v>1</v>
      </c>
      <c r="W76" s="27" t="b">
        <f t="shared" si="34"/>
        <v>1</v>
      </c>
      <c r="X76" s="27" t="b">
        <f t="shared" si="35"/>
        <v>1</v>
      </c>
      <c r="Y76" s="27" t="b">
        <f t="shared" si="36"/>
        <v>1</v>
      </c>
      <c r="Z76" s="27" t="b">
        <f t="shared" si="37"/>
        <v>1</v>
      </c>
      <c r="AA76" s="27" t="b">
        <f t="shared" si="38"/>
        <v>1</v>
      </c>
      <c r="AB76" s="27" t="b">
        <f t="shared" si="40"/>
        <v>0</v>
      </c>
      <c r="AC76" s="27"/>
      <c r="AD76" s="30">
        <f t="shared" si="39"/>
        <v>0</v>
      </c>
    </row>
    <row r="77" spans="1:30">
      <c r="A77" s="22" t="s">
        <v>76</v>
      </c>
      <c r="B77" s="22" t="s">
        <v>94</v>
      </c>
      <c r="C77" s="23" t="s">
        <v>18</v>
      </c>
      <c r="D77" s="24" t="s">
        <v>37</v>
      </c>
      <c r="E77" s="25">
        <v>1.49513888888889E-3</v>
      </c>
      <c r="F77" s="22" t="s">
        <v>96</v>
      </c>
      <c r="G77" s="26">
        <f t="shared" si="28"/>
        <v>129.18000000000012</v>
      </c>
      <c r="H77" s="22"/>
      <c r="J77" s="27" t="s">
        <v>76</v>
      </c>
      <c r="K77" s="27" t="s">
        <v>94</v>
      </c>
      <c r="L77" s="27" t="s">
        <v>18</v>
      </c>
      <c r="M77" s="27" t="s">
        <v>37</v>
      </c>
      <c r="N77" s="28">
        <v>1.49513888888889E-3</v>
      </c>
      <c r="O77" s="27" t="s">
        <v>96</v>
      </c>
      <c r="P77" s="29">
        <f t="shared" si="29"/>
        <v>129.18000000000012</v>
      </c>
      <c r="Q77" s="27"/>
      <c r="S77" s="27" t="b">
        <f t="shared" si="30"/>
        <v>1</v>
      </c>
      <c r="T77" s="27" t="b">
        <f t="shared" si="31"/>
        <v>1</v>
      </c>
      <c r="U77" s="27" t="b">
        <f t="shared" si="32"/>
        <v>1</v>
      </c>
      <c r="V77" s="27" t="b">
        <f t="shared" si="33"/>
        <v>1</v>
      </c>
      <c r="W77" s="27" t="b">
        <f t="shared" si="34"/>
        <v>1</v>
      </c>
      <c r="X77" s="27" t="b">
        <f t="shared" si="35"/>
        <v>1</v>
      </c>
      <c r="Y77" s="27" t="b">
        <f t="shared" si="36"/>
        <v>1</v>
      </c>
      <c r="Z77" s="27" t="b">
        <f t="shared" si="37"/>
        <v>1</v>
      </c>
      <c r="AA77" s="27" t="b">
        <f t="shared" si="38"/>
        <v>1</v>
      </c>
      <c r="AB77" s="27" t="b">
        <f t="shared" si="40"/>
        <v>0</v>
      </c>
      <c r="AC77" s="27"/>
      <c r="AD77" s="30">
        <f t="shared" si="39"/>
        <v>0</v>
      </c>
    </row>
    <row r="78" spans="1:30">
      <c r="A78" s="22" t="s">
        <v>71</v>
      </c>
      <c r="B78" s="22" t="s">
        <v>94</v>
      </c>
      <c r="C78" s="23" t="s">
        <v>18</v>
      </c>
      <c r="D78" s="24" t="s">
        <v>39</v>
      </c>
      <c r="E78" s="25">
        <v>1.9510416666666699E-3</v>
      </c>
      <c r="F78" s="22" t="s">
        <v>95</v>
      </c>
      <c r="G78" s="26">
        <f t="shared" si="28"/>
        <v>168.57000000000025</v>
      </c>
      <c r="H78" s="27"/>
      <c r="J78" s="27" t="s">
        <v>71</v>
      </c>
      <c r="K78" s="27" t="s">
        <v>94</v>
      </c>
      <c r="L78" s="27" t="s">
        <v>18</v>
      </c>
      <c r="M78" s="27" t="s">
        <v>39</v>
      </c>
      <c r="N78" s="28">
        <v>1.9510416666666699E-3</v>
      </c>
      <c r="O78" s="27" t="s">
        <v>95</v>
      </c>
      <c r="P78" s="29">
        <f t="shared" si="29"/>
        <v>168.57000000000025</v>
      </c>
      <c r="Q78" s="27"/>
      <c r="S78" s="27" t="b">
        <f t="shared" si="30"/>
        <v>1</v>
      </c>
      <c r="T78" s="27" t="b">
        <f t="shared" si="31"/>
        <v>1</v>
      </c>
      <c r="U78" s="27" t="b">
        <f t="shared" si="32"/>
        <v>1</v>
      </c>
      <c r="V78" s="27" t="b">
        <f t="shared" si="33"/>
        <v>1</v>
      </c>
      <c r="W78" s="27" t="b">
        <f t="shared" si="34"/>
        <v>1</v>
      </c>
      <c r="X78" s="27" t="b">
        <f t="shared" si="35"/>
        <v>1</v>
      </c>
      <c r="Y78" s="27" t="b">
        <f t="shared" si="36"/>
        <v>1</v>
      </c>
      <c r="Z78" s="27" t="b">
        <f t="shared" si="37"/>
        <v>1</v>
      </c>
      <c r="AA78" s="27" t="b">
        <f t="shared" si="38"/>
        <v>1</v>
      </c>
      <c r="AB78" s="27" t="b">
        <f t="shared" si="40"/>
        <v>0</v>
      </c>
      <c r="AC78" s="27"/>
      <c r="AD78" s="30">
        <f t="shared" si="39"/>
        <v>0</v>
      </c>
    </row>
    <row r="79" spans="1:30">
      <c r="A79" s="22" t="s">
        <v>97</v>
      </c>
      <c r="B79" s="22" t="s">
        <v>94</v>
      </c>
      <c r="C79" s="23" t="s">
        <v>30</v>
      </c>
      <c r="D79" s="24" t="s">
        <v>19</v>
      </c>
      <c r="E79" s="25">
        <v>1.3546296296296301E-3</v>
      </c>
      <c r="F79" s="22" t="s">
        <v>98</v>
      </c>
      <c r="G79" s="26">
        <f t="shared" si="28"/>
        <v>117.04000000000005</v>
      </c>
      <c r="H79" s="22"/>
      <c r="J79" s="27" t="s">
        <v>97</v>
      </c>
      <c r="K79" s="27" t="s">
        <v>94</v>
      </c>
      <c r="L79" s="27" t="s">
        <v>30</v>
      </c>
      <c r="M79" s="27" t="s">
        <v>19</v>
      </c>
      <c r="N79" s="28">
        <v>1.3546296296296301E-3</v>
      </c>
      <c r="O79" s="27" t="s">
        <v>98</v>
      </c>
      <c r="P79" s="29">
        <f t="shared" si="29"/>
        <v>117.04000000000005</v>
      </c>
      <c r="Q79" s="27"/>
      <c r="S79" s="27" t="b">
        <f t="shared" si="30"/>
        <v>1</v>
      </c>
      <c r="T79" s="27" t="b">
        <f t="shared" si="31"/>
        <v>1</v>
      </c>
      <c r="U79" s="27" t="b">
        <f t="shared" si="32"/>
        <v>1</v>
      </c>
      <c r="V79" s="27" t="b">
        <f t="shared" si="33"/>
        <v>1</v>
      </c>
      <c r="W79" s="27" t="b">
        <f t="shared" si="34"/>
        <v>1</v>
      </c>
      <c r="X79" s="27" t="b">
        <f t="shared" si="35"/>
        <v>1</v>
      </c>
      <c r="Y79" s="27" t="b">
        <f t="shared" si="36"/>
        <v>1</v>
      </c>
      <c r="Z79" s="27" t="b">
        <f t="shared" si="37"/>
        <v>1</v>
      </c>
      <c r="AA79" s="27" t="b">
        <f t="shared" si="38"/>
        <v>1</v>
      </c>
      <c r="AB79" s="27" t="b">
        <f t="shared" si="40"/>
        <v>0</v>
      </c>
      <c r="AC79" s="27"/>
      <c r="AD79" s="30">
        <f t="shared" si="39"/>
        <v>0</v>
      </c>
    </row>
    <row r="80" spans="1:30">
      <c r="A80" s="22" t="s">
        <v>97</v>
      </c>
      <c r="B80" s="22" t="s">
        <v>94</v>
      </c>
      <c r="C80" s="23" t="s">
        <v>30</v>
      </c>
      <c r="D80" s="24" t="s">
        <v>36</v>
      </c>
      <c r="E80" s="25">
        <v>9.4050925925925899E-4</v>
      </c>
      <c r="F80" s="22" t="s">
        <v>98</v>
      </c>
      <c r="G80" s="26">
        <f t="shared" si="28"/>
        <v>81.259999999999977</v>
      </c>
      <c r="H80" s="22"/>
      <c r="J80" s="27" t="s">
        <v>97</v>
      </c>
      <c r="K80" s="27" t="s">
        <v>94</v>
      </c>
      <c r="L80" s="27" t="s">
        <v>30</v>
      </c>
      <c r="M80" s="27" t="s">
        <v>36</v>
      </c>
      <c r="N80" s="28">
        <v>9.4050925925925899E-4</v>
      </c>
      <c r="O80" s="27" t="s">
        <v>98</v>
      </c>
      <c r="P80" s="29">
        <f t="shared" si="29"/>
        <v>81.259999999999977</v>
      </c>
      <c r="Q80" s="27"/>
      <c r="S80" s="27" t="b">
        <f t="shared" si="30"/>
        <v>1</v>
      </c>
      <c r="T80" s="27" t="b">
        <f t="shared" si="31"/>
        <v>1</v>
      </c>
      <c r="U80" s="27" t="b">
        <f t="shared" si="32"/>
        <v>1</v>
      </c>
      <c r="V80" s="27" t="b">
        <f t="shared" si="33"/>
        <v>1</v>
      </c>
      <c r="W80" s="27" t="b">
        <f t="shared" si="34"/>
        <v>1</v>
      </c>
      <c r="X80" s="27" t="b">
        <f t="shared" si="35"/>
        <v>1</v>
      </c>
      <c r="Y80" s="27" t="b">
        <f t="shared" si="36"/>
        <v>1</v>
      </c>
      <c r="Z80" s="27" t="b">
        <f t="shared" si="37"/>
        <v>1</v>
      </c>
      <c r="AA80" s="27" t="b">
        <f t="shared" si="38"/>
        <v>1</v>
      </c>
      <c r="AB80" s="27" t="b">
        <f t="shared" si="40"/>
        <v>0</v>
      </c>
      <c r="AC80" s="27"/>
      <c r="AD80" s="30">
        <f t="shared" si="39"/>
        <v>0</v>
      </c>
    </row>
    <row r="81" spans="1:30">
      <c r="A81" s="27" t="s">
        <v>77</v>
      </c>
      <c r="B81" s="22" t="s">
        <v>94</v>
      </c>
      <c r="C81" s="23" t="s">
        <v>30</v>
      </c>
      <c r="D81" s="24" t="s">
        <v>37</v>
      </c>
      <c r="E81" s="28">
        <v>1.26122685185185E-3</v>
      </c>
      <c r="F81" s="27" t="s">
        <v>99</v>
      </c>
      <c r="G81" s="26">
        <f t="shared" si="28"/>
        <v>108.96999999999983</v>
      </c>
      <c r="H81" s="22"/>
      <c r="J81" s="27" t="s">
        <v>97</v>
      </c>
      <c r="K81" s="27" t="s">
        <v>94</v>
      </c>
      <c r="L81" s="27" t="s">
        <v>30</v>
      </c>
      <c r="M81" s="27" t="s">
        <v>37</v>
      </c>
      <c r="N81" s="28">
        <v>1.2760416666666699E-3</v>
      </c>
      <c r="O81" s="27" t="s">
        <v>98</v>
      </c>
      <c r="P81" s="29">
        <f t="shared" si="29"/>
        <v>110.25000000000027</v>
      </c>
      <c r="Q81" s="27"/>
      <c r="S81" s="27" t="b">
        <f t="shared" si="30"/>
        <v>0</v>
      </c>
      <c r="T81" s="27" t="b">
        <f t="shared" si="31"/>
        <v>1</v>
      </c>
      <c r="U81" s="27" t="b">
        <f t="shared" si="32"/>
        <v>1</v>
      </c>
      <c r="V81" s="27" t="b">
        <f t="shared" si="33"/>
        <v>1</v>
      </c>
      <c r="W81" s="27" t="b">
        <f t="shared" si="34"/>
        <v>0</v>
      </c>
      <c r="X81" s="27" t="b">
        <f t="shared" si="35"/>
        <v>0</v>
      </c>
      <c r="Y81" s="27" t="b">
        <f t="shared" si="36"/>
        <v>0</v>
      </c>
      <c r="Z81" s="27" t="b">
        <f t="shared" si="37"/>
        <v>1</v>
      </c>
      <c r="AA81" s="27" t="b">
        <f t="shared" si="38"/>
        <v>1</v>
      </c>
      <c r="AB81" s="27" t="b">
        <f t="shared" si="40"/>
        <v>1</v>
      </c>
      <c r="AC81" s="27"/>
      <c r="AD81" s="32">
        <f t="shared" si="39"/>
        <v>1.1609977324267017E-2</v>
      </c>
    </row>
    <row r="82" spans="1:30">
      <c r="A82" s="22" t="s">
        <v>77</v>
      </c>
      <c r="B82" s="22" t="s">
        <v>94</v>
      </c>
      <c r="C82" s="23" t="s">
        <v>30</v>
      </c>
      <c r="D82" s="24" t="s">
        <v>39</v>
      </c>
      <c r="E82" s="25">
        <v>1.4442129629629601E-3</v>
      </c>
      <c r="F82" s="22" t="s">
        <v>99</v>
      </c>
      <c r="G82" s="26">
        <f t="shared" si="28"/>
        <v>124.77999999999977</v>
      </c>
      <c r="H82" s="27"/>
      <c r="J82" s="27" t="s">
        <v>71</v>
      </c>
      <c r="K82" s="27" t="s">
        <v>94</v>
      </c>
      <c r="L82" s="27" t="s">
        <v>30</v>
      </c>
      <c r="M82" s="27" t="s">
        <v>39</v>
      </c>
      <c r="N82" s="28">
        <v>1.48587962962963E-3</v>
      </c>
      <c r="O82" s="27" t="s">
        <v>98</v>
      </c>
      <c r="P82" s="29">
        <f t="shared" si="29"/>
        <v>128.38</v>
      </c>
      <c r="Q82" s="27"/>
      <c r="S82" s="27" t="b">
        <f t="shared" si="30"/>
        <v>0</v>
      </c>
      <c r="T82" s="27" t="b">
        <f t="shared" si="31"/>
        <v>1</v>
      </c>
      <c r="U82" s="27" t="b">
        <f t="shared" si="32"/>
        <v>1</v>
      </c>
      <c r="V82" s="27" t="b">
        <f t="shared" si="33"/>
        <v>1</v>
      </c>
      <c r="W82" s="27" t="b">
        <f t="shared" si="34"/>
        <v>0</v>
      </c>
      <c r="X82" s="27" t="b">
        <f t="shared" si="35"/>
        <v>0</v>
      </c>
      <c r="Y82" s="27" t="b">
        <f t="shared" si="36"/>
        <v>0</v>
      </c>
      <c r="Z82" s="27" t="b">
        <f t="shared" si="37"/>
        <v>1</v>
      </c>
      <c r="AA82" s="27" t="b">
        <f t="shared" si="38"/>
        <v>1</v>
      </c>
      <c r="AB82" s="27" t="b">
        <f t="shared" si="40"/>
        <v>1</v>
      </c>
      <c r="AC82" s="27"/>
      <c r="AD82" s="30">
        <f t="shared" si="39"/>
        <v>2.8041751051567393E-2</v>
      </c>
    </row>
    <row r="83" spans="1:30">
      <c r="A83" s="22" t="s">
        <v>77</v>
      </c>
      <c r="B83" s="22" t="s">
        <v>100</v>
      </c>
      <c r="C83" s="23" t="s">
        <v>18</v>
      </c>
      <c r="D83" s="24" t="s">
        <v>101</v>
      </c>
      <c r="E83" s="25">
        <v>1.81666666666667E-3</v>
      </c>
      <c r="F83" s="22" t="s">
        <v>102</v>
      </c>
      <c r="G83" s="26">
        <f t="shared" si="28"/>
        <v>156.96000000000029</v>
      </c>
      <c r="H83" s="22"/>
      <c r="J83" s="27" t="s">
        <v>76</v>
      </c>
      <c r="K83" s="27" t="s">
        <v>100</v>
      </c>
      <c r="L83" s="27" t="s">
        <v>18</v>
      </c>
      <c r="M83" s="27" t="s">
        <v>101</v>
      </c>
      <c r="N83" s="28">
        <v>1.83333333333333E-3</v>
      </c>
      <c r="O83" s="27" t="s">
        <v>103</v>
      </c>
      <c r="P83" s="29">
        <f t="shared" si="29"/>
        <v>158.39999999999972</v>
      </c>
      <c r="Q83" s="27"/>
      <c r="S83" s="27" t="b">
        <f t="shared" si="30"/>
        <v>0</v>
      </c>
      <c r="T83" s="27" t="b">
        <f t="shared" si="31"/>
        <v>1</v>
      </c>
      <c r="U83" s="27" t="b">
        <f t="shared" si="32"/>
        <v>1</v>
      </c>
      <c r="V83" s="27" t="b">
        <f t="shared" si="33"/>
        <v>1</v>
      </c>
      <c r="W83" s="27" t="b">
        <f t="shared" si="34"/>
        <v>0</v>
      </c>
      <c r="X83" s="27" t="b">
        <f t="shared" si="35"/>
        <v>0</v>
      </c>
      <c r="Y83" s="27" t="b">
        <f t="shared" si="36"/>
        <v>0</v>
      </c>
      <c r="Z83" s="27" t="b">
        <f t="shared" si="37"/>
        <v>1</v>
      </c>
      <c r="AA83" s="27" t="b">
        <f t="shared" si="38"/>
        <v>1</v>
      </c>
      <c r="AB83" s="27" t="b">
        <f t="shared" si="40"/>
        <v>1</v>
      </c>
      <c r="AC83" s="27" t="b">
        <f t="shared" ref="AC83:AC88" si="41">IF(E83&gt;E89,FALSE(),IF(H83=B89,E83=E89,OR(H83="",H83="Referenzwert")))</f>
        <v>1</v>
      </c>
      <c r="AD83" s="30">
        <f t="shared" si="39"/>
        <v>9.0909090909055048E-3</v>
      </c>
    </row>
    <row r="84" spans="1:30">
      <c r="A84" s="22" t="s">
        <v>77</v>
      </c>
      <c r="B84" s="22" t="s">
        <v>100</v>
      </c>
      <c r="C84" s="23" t="s">
        <v>18</v>
      </c>
      <c r="D84" s="24" t="s">
        <v>22</v>
      </c>
      <c r="E84" s="25">
        <v>8.0138888888888903E-4</v>
      </c>
      <c r="F84" s="22" t="s">
        <v>102</v>
      </c>
      <c r="G84" s="26">
        <f t="shared" si="28"/>
        <v>69.240000000000023</v>
      </c>
      <c r="H84" s="22"/>
      <c r="J84" s="27" t="s">
        <v>76</v>
      </c>
      <c r="K84" s="27" t="s">
        <v>100</v>
      </c>
      <c r="L84" s="27" t="s">
        <v>18</v>
      </c>
      <c r="M84" s="27" t="s">
        <v>22</v>
      </c>
      <c r="N84" s="28">
        <v>9.1435185185185196E-4</v>
      </c>
      <c r="O84" s="27" t="s">
        <v>103</v>
      </c>
      <c r="P84" s="29">
        <f t="shared" si="29"/>
        <v>79.000000000000014</v>
      </c>
      <c r="Q84" s="27"/>
      <c r="S84" s="27" t="b">
        <f t="shared" si="30"/>
        <v>0</v>
      </c>
      <c r="T84" s="27" t="b">
        <f t="shared" si="31"/>
        <v>1</v>
      </c>
      <c r="U84" s="27" t="b">
        <f t="shared" si="32"/>
        <v>1</v>
      </c>
      <c r="V84" s="27" t="b">
        <f t="shared" si="33"/>
        <v>1</v>
      </c>
      <c r="W84" s="27" t="b">
        <f t="shared" si="34"/>
        <v>0</v>
      </c>
      <c r="X84" s="27" t="b">
        <f t="shared" si="35"/>
        <v>0</v>
      </c>
      <c r="Y84" s="27" t="b">
        <f t="shared" si="36"/>
        <v>0</v>
      </c>
      <c r="Z84" s="27" t="b">
        <f t="shared" si="37"/>
        <v>1</v>
      </c>
      <c r="AA84" s="27" t="b">
        <f t="shared" si="38"/>
        <v>1</v>
      </c>
      <c r="AB84" s="27" t="b">
        <f t="shared" si="40"/>
        <v>1</v>
      </c>
      <c r="AC84" s="27" t="b">
        <f t="shared" si="41"/>
        <v>1</v>
      </c>
      <c r="AD84" s="30">
        <f t="shared" si="39"/>
        <v>0.12354430379746821</v>
      </c>
    </row>
    <row r="85" spans="1:30">
      <c r="A85" s="22" t="s">
        <v>71</v>
      </c>
      <c r="B85" s="22" t="s">
        <v>100</v>
      </c>
      <c r="C85" s="23" t="s">
        <v>18</v>
      </c>
      <c r="D85" s="24" t="s">
        <v>27</v>
      </c>
      <c r="E85" s="25">
        <v>1.2807870370370399E-3</v>
      </c>
      <c r="F85" s="22" t="s">
        <v>103</v>
      </c>
      <c r="G85" s="26">
        <f t="shared" si="28"/>
        <v>110.66000000000024</v>
      </c>
      <c r="H85" s="22"/>
      <c r="J85" s="27" t="s">
        <v>71</v>
      </c>
      <c r="K85" s="27" t="s">
        <v>100</v>
      </c>
      <c r="L85" s="27" t="s">
        <v>18</v>
      </c>
      <c r="M85" s="27" t="s">
        <v>27</v>
      </c>
      <c r="N85" s="28">
        <v>1.2807870370370399E-3</v>
      </c>
      <c r="O85" s="27" t="s">
        <v>103</v>
      </c>
      <c r="P85" s="29">
        <f t="shared" si="29"/>
        <v>110.66000000000024</v>
      </c>
      <c r="Q85" s="27"/>
      <c r="S85" s="27" t="b">
        <f t="shared" si="30"/>
        <v>1</v>
      </c>
      <c r="T85" s="27" t="b">
        <f t="shared" si="31"/>
        <v>1</v>
      </c>
      <c r="U85" s="27" t="b">
        <f t="shared" si="32"/>
        <v>1</v>
      </c>
      <c r="V85" s="27" t="b">
        <f t="shared" si="33"/>
        <v>1</v>
      </c>
      <c r="W85" s="27" t="b">
        <f t="shared" si="34"/>
        <v>1</v>
      </c>
      <c r="X85" s="27" t="b">
        <f t="shared" si="35"/>
        <v>1</v>
      </c>
      <c r="Y85" s="27" t="b">
        <f t="shared" si="36"/>
        <v>1</v>
      </c>
      <c r="Z85" s="27" t="b">
        <f t="shared" si="37"/>
        <v>1</v>
      </c>
      <c r="AA85" s="27" t="b">
        <f t="shared" si="38"/>
        <v>1</v>
      </c>
      <c r="AB85" s="27" t="b">
        <f t="shared" si="40"/>
        <v>0</v>
      </c>
      <c r="AC85" s="27" t="b">
        <f t="shared" si="41"/>
        <v>1</v>
      </c>
      <c r="AD85" s="30">
        <f t="shared" si="39"/>
        <v>0</v>
      </c>
    </row>
    <row r="86" spans="1:30">
      <c r="A86" s="22" t="s">
        <v>89</v>
      </c>
      <c r="B86" s="22" t="s">
        <v>100</v>
      </c>
      <c r="C86" s="23" t="s">
        <v>30</v>
      </c>
      <c r="D86" s="24" t="s">
        <v>101</v>
      </c>
      <c r="E86" s="25">
        <v>1.39375E-3</v>
      </c>
      <c r="F86" s="22" t="s">
        <v>104</v>
      </c>
      <c r="G86" s="26">
        <f t="shared" si="28"/>
        <v>120.42</v>
      </c>
      <c r="H86" s="22"/>
      <c r="J86" s="27" t="s">
        <v>89</v>
      </c>
      <c r="K86" s="27" t="s">
        <v>100</v>
      </c>
      <c r="L86" s="27" t="s">
        <v>30</v>
      </c>
      <c r="M86" s="27" t="s">
        <v>101</v>
      </c>
      <c r="N86" s="28">
        <v>1.39375E-3</v>
      </c>
      <c r="O86" s="27" t="s">
        <v>104</v>
      </c>
      <c r="P86" s="29">
        <f t="shared" si="29"/>
        <v>120.42</v>
      </c>
      <c r="Q86" s="27"/>
      <c r="S86" s="27" t="b">
        <f t="shared" si="30"/>
        <v>1</v>
      </c>
      <c r="T86" s="27" t="b">
        <f t="shared" si="31"/>
        <v>1</v>
      </c>
      <c r="U86" s="27" t="b">
        <f t="shared" si="32"/>
        <v>1</v>
      </c>
      <c r="V86" s="27" t="b">
        <f t="shared" si="33"/>
        <v>1</v>
      </c>
      <c r="W86" s="27" t="b">
        <f t="shared" si="34"/>
        <v>1</v>
      </c>
      <c r="X86" s="27" t="b">
        <f t="shared" si="35"/>
        <v>1</v>
      </c>
      <c r="Y86" s="27" t="b">
        <f t="shared" si="36"/>
        <v>1</v>
      </c>
      <c r="Z86" s="27" t="b">
        <f t="shared" si="37"/>
        <v>1</v>
      </c>
      <c r="AA86" s="27" t="b">
        <f t="shared" si="38"/>
        <v>1</v>
      </c>
      <c r="AB86" s="27" t="b">
        <f t="shared" si="40"/>
        <v>0</v>
      </c>
      <c r="AC86" s="27" t="b">
        <f t="shared" si="41"/>
        <v>1</v>
      </c>
      <c r="AD86" s="30">
        <f t="shared" si="39"/>
        <v>0</v>
      </c>
    </row>
    <row r="87" spans="1:30">
      <c r="A87" s="22" t="s">
        <v>77</v>
      </c>
      <c r="B87" s="22" t="s">
        <v>100</v>
      </c>
      <c r="C87" s="23" t="s">
        <v>30</v>
      </c>
      <c r="D87" s="24" t="s">
        <v>22</v>
      </c>
      <c r="E87" s="25">
        <v>6.4733796296296295E-4</v>
      </c>
      <c r="F87" s="22" t="s">
        <v>105</v>
      </c>
      <c r="G87" s="26">
        <f t="shared" si="28"/>
        <v>55.93</v>
      </c>
      <c r="H87" s="22"/>
      <c r="J87" s="27" t="s">
        <v>71</v>
      </c>
      <c r="K87" s="27" t="s">
        <v>100</v>
      </c>
      <c r="L87" s="27" t="s">
        <v>30</v>
      </c>
      <c r="M87" s="27" t="s">
        <v>22</v>
      </c>
      <c r="N87" s="28">
        <v>6.6956018518518504E-4</v>
      </c>
      <c r="O87" s="27" t="s">
        <v>105</v>
      </c>
      <c r="P87" s="29">
        <f t="shared" si="29"/>
        <v>57.849999999999987</v>
      </c>
      <c r="Q87" s="27"/>
      <c r="S87" s="27" t="b">
        <f t="shared" si="30"/>
        <v>0</v>
      </c>
      <c r="T87" s="27" t="b">
        <f t="shared" si="31"/>
        <v>1</v>
      </c>
      <c r="U87" s="27" t="b">
        <f t="shared" si="32"/>
        <v>1</v>
      </c>
      <c r="V87" s="27" t="b">
        <f t="shared" si="33"/>
        <v>1</v>
      </c>
      <c r="W87" s="27" t="b">
        <f t="shared" si="34"/>
        <v>0</v>
      </c>
      <c r="X87" s="27" t="b">
        <f t="shared" si="35"/>
        <v>1</v>
      </c>
      <c r="Y87" s="27" t="b">
        <f t="shared" si="36"/>
        <v>0</v>
      </c>
      <c r="Z87" s="27" t="b">
        <f t="shared" si="37"/>
        <v>1</v>
      </c>
      <c r="AA87" s="27" t="b">
        <f t="shared" si="38"/>
        <v>1</v>
      </c>
      <c r="AB87" s="27" t="b">
        <f t="shared" si="40"/>
        <v>1</v>
      </c>
      <c r="AC87" s="27" t="b">
        <f t="shared" si="41"/>
        <v>1</v>
      </c>
      <c r="AD87" s="30">
        <f t="shared" si="39"/>
        <v>3.3189282627484669E-2</v>
      </c>
    </row>
    <row r="88" spans="1:30">
      <c r="A88" s="22" t="s">
        <v>71</v>
      </c>
      <c r="B88" s="22" t="s">
        <v>100</v>
      </c>
      <c r="C88" s="23" t="s">
        <v>30</v>
      </c>
      <c r="D88" s="24" t="s">
        <v>27</v>
      </c>
      <c r="E88" s="25">
        <v>9.7581018518518503E-4</v>
      </c>
      <c r="F88" s="33" t="s">
        <v>105</v>
      </c>
      <c r="G88" s="26">
        <f t="shared" si="28"/>
        <v>84.309999999999988</v>
      </c>
      <c r="H88" s="22"/>
      <c r="J88" s="27" t="s">
        <v>71</v>
      </c>
      <c r="K88" s="27" t="s">
        <v>100</v>
      </c>
      <c r="L88" s="27" t="s">
        <v>30</v>
      </c>
      <c r="M88" s="27" t="s">
        <v>27</v>
      </c>
      <c r="N88" s="28">
        <v>9.7581018518518503E-4</v>
      </c>
      <c r="O88" s="27" t="s">
        <v>105</v>
      </c>
      <c r="P88" s="29">
        <f t="shared" si="29"/>
        <v>84.309999999999988</v>
      </c>
      <c r="Q88" s="27"/>
      <c r="S88" s="27" t="b">
        <f t="shared" si="30"/>
        <v>1</v>
      </c>
      <c r="T88" s="27" t="b">
        <f t="shared" si="31"/>
        <v>1</v>
      </c>
      <c r="U88" s="27" t="b">
        <f t="shared" si="32"/>
        <v>1</v>
      </c>
      <c r="V88" s="27" t="b">
        <f t="shared" si="33"/>
        <v>1</v>
      </c>
      <c r="W88" s="27" t="b">
        <f t="shared" si="34"/>
        <v>1</v>
      </c>
      <c r="X88" s="27" t="b">
        <f t="shared" si="35"/>
        <v>1</v>
      </c>
      <c r="Y88" s="27" t="b">
        <f t="shared" si="36"/>
        <v>1</v>
      </c>
      <c r="Z88" s="27" t="b">
        <f t="shared" si="37"/>
        <v>1</v>
      </c>
      <c r="AA88" s="27" t="b">
        <f t="shared" si="38"/>
        <v>1</v>
      </c>
      <c r="AB88" s="27" t="b">
        <f t="shared" si="40"/>
        <v>0</v>
      </c>
      <c r="AC88" s="27" t="b">
        <f t="shared" si="41"/>
        <v>1</v>
      </c>
      <c r="AD88" s="30">
        <f t="shared" si="39"/>
        <v>0</v>
      </c>
    </row>
    <row r="89" spans="1:30">
      <c r="A89" s="22" t="s">
        <v>87</v>
      </c>
      <c r="B89" s="22" t="s">
        <v>106</v>
      </c>
      <c r="C89" s="23" t="s">
        <v>18</v>
      </c>
      <c r="D89" s="24" t="s">
        <v>101</v>
      </c>
      <c r="E89" s="25">
        <v>2.54375E-3</v>
      </c>
      <c r="F89" s="22" t="s">
        <v>107</v>
      </c>
      <c r="G89" s="26">
        <f t="shared" si="28"/>
        <v>219.78</v>
      </c>
      <c r="H89" s="22"/>
      <c r="J89" s="27" t="s">
        <v>87</v>
      </c>
      <c r="K89" s="27" t="s">
        <v>106</v>
      </c>
      <c r="L89" s="27" t="s">
        <v>18</v>
      </c>
      <c r="M89" s="27" t="s">
        <v>101</v>
      </c>
      <c r="N89" s="28">
        <v>2.54375E-3</v>
      </c>
      <c r="O89" s="27" t="s">
        <v>107</v>
      </c>
      <c r="P89" s="29">
        <f t="shared" si="29"/>
        <v>219.78</v>
      </c>
      <c r="Q89" s="27"/>
      <c r="S89" s="27" t="b">
        <f t="shared" si="30"/>
        <v>1</v>
      </c>
      <c r="T89" s="27" t="b">
        <f t="shared" si="31"/>
        <v>1</v>
      </c>
      <c r="U89" s="27" t="b">
        <f t="shared" si="32"/>
        <v>1</v>
      </c>
      <c r="V89" s="27" t="b">
        <f t="shared" si="33"/>
        <v>1</v>
      </c>
      <c r="W89" s="27" t="b">
        <f t="shared" si="34"/>
        <v>1</v>
      </c>
      <c r="X89" s="27" t="b">
        <f t="shared" si="35"/>
        <v>1</v>
      </c>
      <c r="Y89" s="27" t="b">
        <f t="shared" si="36"/>
        <v>1</v>
      </c>
      <c r="Z89" s="27" t="b">
        <f t="shared" si="37"/>
        <v>1</v>
      </c>
      <c r="AA89" s="27" t="b">
        <f t="shared" si="38"/>
        <v>1</v>
      </c>
      <c r="AB89" s="27" t="b">
        <f t="shared" si="40"/>
        <v>0</v>
      </c>
      <c r="AC89" s="27"/>
      <c r="AD89" s="30">
        <f t="shared" si="39"/>
        <v>0</v>
      </c>
    </row>
    <row r="90" spans="1:30">
      <c r="A90" s="22" t="s">
        <v>87</v>
      </c>
      <c r="B90" s="22" t="s">
        <v>106</v>
      </c>
      <c r="C90" s="23" t="s">
        <v>18</v>
      </c>
      <c r="D90" s="24" t="s">
        <v>22</v>
      </c>
      <c r="E90" s="25">
        <v>1.14988425925926E-3</v>
      </c>
      <c r="F90" s="22" t="s">
        <v>107</v>
      </c>
      <c r="G90" s="26">
        <f t="shared" si="28"/>
        <v>99.350000000000065</v>
      </c>
      <c r="H90" s="22"/>
      <c r="J90" s="27" t="s">
        <v>87</v>
      </c>
      <c r="K90" s="27" t="s">
        <v>106</v>
      </c>
      <c r="L90" s="27" t="s">
        <v>18</v>
      </c>
      <c r="M90" s="27" t="s">
        <v>22</v>
      </c>
      <c r="N90" s="28">
        <v>1.14988425925926E-3</v>
      </c>
      <c r="O90" s="27" t="s">
        <v>107</v>
      </c>
      <c r="P90" s="29">
        <f t="shared" si="29"/>
        <v>99.350000000000065</v>
      </c>
      <c r="Q90" s="27"/>
      <c r="S90" s="27" t="b">
        <f t="shared" si="30"/>
        <v>1</v>
      </c>
      <c r="T90" s="27" t="b">
        <f t="shared" si="31"/>
        <v>1</v>
      </c>
      <c r="U90" s="27" t="b">
        <f t="shared" si="32"/>
        <v>1</v>
      </c>
      <c r="V90" s="27" t="b">
        <f t="shared" si="33"/>
        <v>1</v>
      </c>
      <c r="W90" s="27" t="b">
        <f t="shared" si="34"/>
        <v>1</v>
      </c>
      <c r="X90" s="27" t="b">
        <f t="shared" si="35"/>
        <v>1</v>
      </c>
      <c r="Y90" s="27" t="b">
        <f t="shared" si="36"/>
        <v>1</v>
      </c>
      <c r="Z90" s="27" t="b">
        <f t="shared" si="37"/>
        <v>1</v>
      </c>
      <c r="AA90" s="27" t="b">
        <f t="shared" si="38"/>
        <v>1</v>
      </c>
      <c r="AB90" s="27" t="b">
        <f t="shared" si="40"/>
        <v>0</v>
      </c>
      <c r="AC90" s="27"/>
      <c r="AD90" s="30">
        <f t="shared" si="39"/>
        <v>0</v>
      </c>
    </row>
    <row r="91" spans="1:30">
      <c r="A91" s="22" t="s">
        <v>108</v>
      </c>
      <c r="B91" s="22" t="s">
        <v>106</v>
      </c>
      <c r="C91" s="23" t="s">
        <v>18</v>
      </c>
      <c r="D91" s="24" t="s">
        <v>27</v>
      </c>
      <c r="E91" s="25">
        <v>1.54606481481481E-3</v>
      </c>
      <c r="F91" s="22" t="s">
        <v>107</v>
      </c>
      <c r="G91" s="26">
        <f t="shared" si="28"/>
        <v>133.57999999999959</v>
      </c>
      <c r="H91" s="22"/>
      <c r="J91" s="27" t="s">
        <v>108</v>
      </c>
      <c r="K91" s="27" t="s">
        <v>106</v>
      </c>
      <c r="L91" s="27" t="s">
        <v>18</v>
      </c>
      <c r="M91" s="27" t="s">
        <v>27</v>
      </c>
      <c r="N91" s="28">
        <v>1.54606481481481E-3</v>
      </c>
      <c r="O91" s="27" t="s">
        <v>107</v>
      </c>
      <c r="P91" s="29">
        <f t="shared" si="29"/>
        <v>133.57999999999959</v>
      </c>
      <c r="Q91" s="27"/>
      <c r="S91" s="27" t="b">
        <f t="shared" si="30"/>
        <v>1</v>
      </c>
      <c r="T91" s="27" t="b">
        <f t="shared" si="31"/>
        <v>1</v>
      </c>
      <c r="U91" s="27" t="b">
        <f t="shared" si="32"/>
        <v>1</v>
      </c>
      <c r="V91" s="27" t="b">
        <f t="shared" si="33"/>
        <v>1</v>
      </c>
      <c r="W91" s="27" t="b">
        <f t="shared" si="34"/>
        <v>1</v>
      </c>
      <c r="X91" s="27" t="b">
        <f t="shared" si="35"/>
        <v>1</v>
      </c>
      <c r="Y91" s="27" t="b">
        <f t="shared" si="36"/>
        <v>1</v>
      </c>
      <c r="Z91" s="27" t="b">
        <f t="shared" si="37"/>
        <v>1</v>
      </c>
      <c r="AA91" s="27" t="b">
        <f t="shared" si="38"/>
        <v>1</v>
      </c>
      <c r="AB91" s="27" t="b">
        <f t="shared" si="40"/>
        <v>0</v>
      </c>
      <c r="AC91" s="27"/>
      <c r="AD91" s="30">
        <f t="shared" si="39"/>
        <v>0</v>
      </c>
    </row>
    <row r="92" spans="1:30">
      <c r="A92" s="22" t="s">
        <v>92</v>
      </c>
      <c r="B92" s="22" t="s">
        <v>106</v>
      </c>
      <c r="C92" s="23" t="s">
        <v>30</v>
      </c>
      <c r="D92" s="24" t="s">
        <v>101</v>
      </c>
      <c r="E92" s="25">
        <v>1.71516203703704E-3</v>
      </c>
      <c r="F92" s="22" t="s">
        <v>109</v>
      </c>
      <c r="G92" s="26">
        <f t="shared" si="28"/>
        <v>148.19000000000023</v>
      </c>
      <c r="H92" s="22"/>
      <c r="J92" s="27" t="s">
        <v>92</v>
      </c>
      <c r="K92" s="27" t="s">
        <v>106</v>
      </c>
      <c r="L92" s="27" t="s">
        <v>30</v>
      </c>
      <c r="M92" s="27" t="s">
        <v>101</v>
      </c>
      <c r="N92" s="28">
        <v>1.71516203703704E-3</v>
      </c>
      <c r="O92" s="27" t="s">
        <v>109</v>
      </c>
      <c r="P92" s="29">
        <f t="shared" si="29"/>
        <v>148.19000000000023</v>
      </c>
      <c r="Q92" s="27"/>
      <c r="S92" s="27" t="b">
        <f t="shared" si="30"/>
        <v>1</v>
      </c>
      <c r="T92" s="27" t="b">
        <f t="shared" si="31"/>
        <v>1</v>
      </c>
      <c r="U92" s="27" t="b">
        <f t="shared" si="32"/>
        <v>1</v>
      </c>
      <c r="V92" s="27" t="b">
        <f t="shared" si="33"/>
        <v>1</v>
      </c>
      <c r="W92" s="27" t="b">
        <f t="shared" si="34"/>
        <v>1</v>
      </c>
      <c r="X92" s="27" t="b">
        <f t="shared" si="35"/>
        <v>1</v>
      </c>
      <c r="Y92" s="27" t="b">
        <f t="shared" si="36"/>
        <v>1</v>
      </c>
      <c r="Z92" s="27" t="b">
        <f t="shared" si="37"/>
        <v>1</v>
      </c>
      <c r="AA92" s="27" t="b">
        <f t="shared" si="38"/>
        <v>1</v>
      </c>
      <c r="AB92" s="27" t="b">
        <f t="shared" si="40"/>
        <v>0</v>
      </c>
      <c r="AC92" s="27"/>
      <c r="AD92" s="30">
        <f t="shared" si="39"/>
        <v>0</v>
      </c>
    </row>
    <row r="93" spans="1:30">
      <c r="A93" s="22" t="s">
        <v>92</v>
      </c>
      <c r="B93" s="22" t="s">
        <v>106</v>
      </c>
      <c r="C93" s="23" t="s">
        <v>30</v>
      </c>
      <c r="D93" s="24" t="s">
        <v>22</v>
      </c>
      <c r="E93" s="25">
        <v>8.3854166666666701E-4</v>
      </c>
      <c r="F93" s="22" t="s">
        <v>109</v>
      </c>
      <c r="G93" s="26">
        <f t="shared" si="28"/>
        <v>72.450000000000031</v>
      </c>
      <c r="H93" s="22"/>
      <c r="J93" s="27" t="s">
        <v>92</v>
      </c>
      <c r="K93" s="27" t="s">
        <v>106</v>
      </c>
      <c r="L93" s="27" t="s">
        <v>30</v>
      </c>
      <c r="M93" s="27" t="s">
        <v>22</v>
      </c>
      <c r="N93" s="28">
        <v>8.3854166666666701E-4</v>
      </c>
      <c r="O93" s="27" t="s">
        <v>109</v>
      </c>
      <c r="P93" s="29">
        <f t="shared" si="29"/>
        <v>72.450000000000031</v>
      </c>
      <c r="Q93" s="27"/>
      <c r="S93" s="27" t="b">
        <f t="shared" si="30"/>
        <v>1</v>
      </c>
      <c r="T93" s="27" t="b">
        <f t="shared" si="31"/>
        <v>1</v>
      </c>
      <c r="U93" s="27" t="b">
        <f t="shared" si="32"/>
        <v>1</v>
      </c>
      <c r="V93" s="27" t="b">
        <f t="shared" si="33"/>
        <v>1</v>
      </c>
      <c r="W93" s="27" t="b">
        <f t="shared" si="34"/>
        <v>1</v>
      </c>
      <c r="X93" s="27" t="b">
        <f t="shared" si="35"/>
        <v>1</v>
      </c>
      <c r="Y93" s="27" t="b">
        <f t="shared" si="36"/>
        <v>1</v>
      </c>
      <c r="Z93" s="27" t="b">
        <f t="shared" si="37"/>
        <v>1</v>
      </c>
      <c r="AA93" s="27" t="b">
        <f t="shared" si="38"/>
        <v>1</v>
      </c>
      <c r="AB93" s="27" t="b">
        <f t="shared" si="40"/>
        <v>0</v>
      </c>
      <c r="AC93" s="27"/>
      <c r="AD93" s="30">
        <f t="shared" si="39"/>
        <v>0</v>
      </c>
    </row>
    <row r="94" spans="1:30">
      <c r="A94" s="22" t="s">
        <v>92</v>
      </c>
      <c r="B94" s="22" t="s">
        <v>106</v>
      </c>
      <c r="C94" s="23" t="s">
        <v>30</v>
      </c>
      <c r="D94" s="24" t="s">
        <v>27</v>
      </c>
      <c r="E94" s="25">
        <v>1.225E-3</v>
      </c>
      <c r="F94" s="22" t="s">
        <v>103</v>
      </c>
      <c r="G94" s="26">
        <f t="shared" si="28"/>
        <v>105.84</v>
      </c>
      <c r="H94" s="22"/>
      <c r="J94" s="27" t="s">
        <v>92</v>
      </c>
      <c r="K94" s="27" t="s">
        <v>106</v>
      </c>
      <c r="L94" s="27" t="s">
        <v>30</v>
      </c>
      <c r="M94" s="27" t="s">
        <v>27</v>
      </c>
      <c r="N94" s="28">
        <v>1.225E-3</v>
      </c>
      <c r="O94" s="27" t="s">
        <v>103</v>
      </c>
      <c r="P94" s="29">
        <f t="shared" si="29"/>
        <v>105.84</v>
      </c>
      <c r="Q94" s="27"/>
      <c r="S94" s="27" t="b">
        <f t="shared" si="30"/>
        <v>1</v>
      </c>
      <c r="T94" s="27" t="b">
        <f t="shared" si="31"/>
        <v>1</v>
      </c>
      <c r="U94" s="27" t="b">
        <f t="shared" si="32"/>
        <v>1</v>
      </c>
      <c r="V94" s="27" t="b">
        <f t="shared" si="33"/>
        <v>1</v>
      </c>
      <c r="W94" s="27" t="b">
        <f t="shared" si="34"/>
        <v>1</v>
      </c>
      <c r="X94" s="27" t="b">
        <f t="shared" si="35"/>
        <v>1</v>
      </c>
      <c r="Y94" s="27" t="b">
        <f t="shared" si="36"/>
        <v>1</v>
      </c>
      <c r="Z94" s="27" t="b">
        <f t="shared" si="37"/>
        <v>1</v>
      </c>
      <c r="AA94" s="27" t="b">
        <f t="shared" si="38"/>
        <v>1</v>
      </c>
      <c r="AB94" s="27" t="b">
        <f t="shared" si="40"/>
        <v>0</v>
      </c>
      <c r="AC94" s="27"/>
      <c r="AD94" s="30">
        <f t="shared" si="39"/>
        <v>0</v>
      </c>
    </row>
    <row r="95" spans="1:30">
      <c r="C95" s="34"/>
      <c r="F95" s="35"/>
    </row>
    <row r="96" spans="1:30">
      <c r="C96" s="34"/>
    </row>
    <row r="97" spans="3:3">
      <c r="C97" s="34"/>
    </row>
    <row r="98" spans="3:3">
      <c r="C98" s="34"/>
    </row>
    <row r="99" spans="3:3">
      <c r="C99" s="34"/>
    </row>
    <row r="100" spans="3:3">
      <c r="C100" s="34"/>
    </row>
    <row r="101" spans="3:3">
      <c r="C101" s="34"/>
    </row>
    <row r="102" spans="3:3">
      <c r="C102" s="34"/>
    </row>
    <row r="103" spans="3:3">
      <c r="C103" s="34"/>
    </row>
    <row r="104" spans="3:3">
      <c r="C104" s="34"/>
    </row>
    <row r="105" spans="3:3">
      <c r="C105" s="34"/>
    </row>
    <row r="106" spans="3:3">
      <c r="C106" s="34"/>
    </row>
    <row r="107" spans="3:3">
      <c r="C107" s="34"/>
    </row>
    <row r="108" spans="3:3">
      <c r="C108" s="34"/>
    </row>
    <row r="109" spans="3:3">
      <c r="C109" s="34"/>
    </row>
    <row r="110" spans="3:3">
      <c r="C110" s="34"/>
    </row>
    <row r="111" spans="3:3">
      <c r="C111" s="34"/>
    </row>
    <row r="112" spans="3:3">
      <c r="C112" s="34"/>
    </row>
    <row r="113" spans="3:3">
      <c r="C113" s="34"/>
    </row>
    <row r="114" spans="3:3">
      <c r="C114" s="34"/>
    </row>
    <row r="115" spans="3:3">
      <c r="C115" s="34"/>
    </row>
    <row r="116" spans="3:3">
      <c r="C116" s="34"/>
    </row>
    <row r="117" spans="3:3">
      <c r="C117" s="34"/>
    </row>
    <row r="118" spans="3:3">
      <c r="C118" s="34"/>
    </row>
    <row r="119" spans="3:3">
      <c r="C119" s="34"/>
    </row>
    <row r="120" spans="3:3">
      <c r="C120" s="34"/>
    </row>
    <row r="121" spans="3:3">
      <c r="C121" s="34"/>
    </row>
    <row r="122" spans="3:3">
      <c r="C122" s="34"/>
    </row>
    <row r="123" spans="3:3">
      <c r="C123" s="34"/>
    </row>
    <row r="124" spans="3:3">
      <c r="C124" s="34"/>
    </row>
    <row r="125" spans="3:3">
      <c r="C125" s="34"/>
    </row>
    <row r="126" spans="3:3">
      <c r="C126" s="34"/>
    </row>
    <row r="127" spans="3:3">
      <c r="C127" s="34"/>
    </row>
    <row r="128" spans="3:3">
      <c r="C128" s="34"/>
    </row>
    <row r="129" spans="3:3">
      <c r="C129" s="34"/>
    </row>
    <row r="130" spans="3:3">
      <c r="C130" s="34"/>
    </row>
    <row r="131" spans="3:3">
      <c r="C131" s="34"/>
    </row>
    <row r="132" spans="3:3">
      <c r="C132" s="34"/>
    </row>
    <row r="133" spans="3:3">
      <c r="C133" s="34"/>
    </row>
    <row r="134" spans="3:3">
      <c r="C134" s="34"/>
    </row>
    <row r="135" spans="3:3">
      <c r="C135" s="34"/>
    </row>
    <row r="136" spans="3:3">
      <c r="C136" s="34"/>
    </row>
    <row r="137" spans="3:3">
      <c r="C137" s="34"/>
    </row>
    <row r="138" spans="3:3">
      <c r="C138" s="34"/>
    </row>
    <row r="139" spans="3:3">
      <c r="C139" s="34"/>
    </row>
    <row r="140" spans="3:3">
      <c r="C140" s="34"/>
    </row>
    <row r="141" spans="3:3">
      <c r="C141" s="34"/>
    </row>
    <row r="142" spans="3:3">
      <c r="C142" s="34"/>
    </row>
    <row r="143" spans="3:3">
      <c r="C143" s="34"/>
    </row>
    <row r="144" spans="3:3">
      <c r="C144" s="34"/>
    </row>
  </sheetData>
  <autoFilter ref="A2:AD94" xr:uid="{00000000-0009-0000-0000-000000000000}"/>
  <mergeCells count="2">
    <mergeCell ref="A1:H1"/>
    <mergeCell ref="J1:Q1"/>
  </mergeCells>
  <conditionalFormatting sqref="A3:H94">
    <cfRule type="expression" dxfId="17" priority="5">
      <formula>A3&lt;&gt;J3</formula>
    </cfRule>
  </conditionalFormatting>
  <conditionalFormatting sqref="AB3:AB94">
    <cfRule type="expression" dxfId="16" priority="14">
      <formula>AND(AB3&lt;&gt;"",AB3=FALSE)</formula>
    </cfRule>
    <cfRule type="expression" dxfId="15" priority="15">
      <formula>NOT(AND(AB3&lt;&gt;"",AB3=FALSE))</formula>
    </cfRule>
  </conditionalFormatting>
  <conditionalFormatting sqref="AB2:AD94 A2:H94 J2:Q94">
    <cfRule type="expression" dxfId="14" priority="21">
      <formula>$L2&lt;&gt;"w"</formula>
    </cfRule>
  </conditionalFormatting>
  <conditionalFormatting sqref="AC3:AC94">
    <cfRule type="expression" dxfId="13" priority="16">
      <formula>NOT(AND(AC3&lt;&gt;"",AC3=FALSE))</formula>
    </cfRule>
    <cfRule type="expression" dxfId="12" priority="17">
      <formula>AND(AC3&lt;&gt;"",AC3=FALSE)</formula>
    </cfRule>
  </conditionalFormatting>
  <conditionalFormatting sqref="AD3:AD94">
    <cfRule type="cellIs" dxfId="11" priority="18" stopIfTrue="1" operator="greaterThan">
      <formula>0.05</formula>
    </cfRule>
    <cfRule type="cellIs" dxfId="10" priority="19" stopIfTrue="1" operator="greaterThan">
      <formula>0</formula>
    </cfRule>
    <cfRule type="cellIs" dxfId="9" priority="20" operator="equal">
      <formula>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82" fitToHeight="0" orientation="portrait" horizontalDpi="300" verticalDpi="300" r:id="rId1"/>
  <headerFooter>
    <oddHeader>&amp;C&amp;14rec-Werte Nationales Regelwerk für 2026
Stand 01.12.2025 in der Fassung vom 16.12.2025</oddHeader>
    <oddFooter>&amp;L&amp;KFF0000Änderungen gegenüber 2025 sind rot markiert
&amp;K000000&amp;F &amp;A - &amp;D&amp;Crettungssport@dlrg.de&amp;RSeite &amp;P/&amp;N</oddFoot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144"/>
  <sheetViews>
    <sheetView zoomScaleNormal="100" workbookViewId="0">
      <pane ySplit="2" topLeftCell="A3" activePane="bottomLeft" state="frozen"/>
      <selection pane="bottomLeft" activeCell="AJ23" sqref="AJ23"/>
      <selection activeCell="E42" sqref="E42"/>
    </sheetView>
  </sheetViews>
  <sheetFormatPr defaultColWidth="9.140625" defaultRowHeight="14.25" customHeight="1" outlineLevelCol="2"/>
  <cols>
    <col min="1" max="1" width="11.42578125" customWidth="1"/>
    <col min="2" max="2" width="10.28515625" customWidth="1"/>
    <col min="3" max="3" width="4.42578125" customWidth="1"/>
    <col min="4" max="4" width="33.7109375" customWidth="1"/>
    <col min="5" max="5" width="7" customWidth="1"/>
    <col min="6" max="6" width="28.5703125" style="2" customWidth="1"/>
    <col min="7" max="7" width="8.28515625" style="3" hidden="1" customWidth="1" outlineLevel="1"/>
    <col min="8" max="8" width="10.28515625" bestFit="1" customWidth="1" collapsed="1"/>
    <col min="9" max="9" width="4.140625" customWidth="1"/>
    <col min="10" max="10" width="15.28515625" hidden="1" customWidth="1" outlineLevel="1"/>
    <col min="11" max="11" width="11.85546875" hidden="1" customWidth="1" outlineLevel="1"/>
    <col min="12" max="12" width="5" hidden="1" customWidth="1" outlineLevel="1"/>
    <col min="13" max="13" width="37.140625" hidden="1" customWidth="1" outlineLevel="1"/>
    <col min="14" max="14" width="9.85546875" style="4" hidden="1" customWidth="1" outlineLevel="1"/>
    <col min="15" max="15" width="23.28515625" style="2" hidden="1" customWidth="1" outlineLevel="1"/>
    <col min="16" max="16" width="11.5703125" style="3" hidden="1" customWidth="1" outlineLevel="2"/>
    <col min="17" max="17" width="14.140625" hidden="1" customWidth="1" outlineLevel="1"/>
    <col min="18" max="18" width="4" customWidth="1" collapsed="1"/>
    <col min="19" max="19" width="11" hidden="1" customWidth="1" outlineLevel="1"/>
    <col min="20" max="20" width="11.7109375" hidden="1" customWidth="1" outlineLevel="2"/>
    <col min="21" max="21" width="7.42578125" hidden="1" customWidth="1" outlineLevel="2"/>
    <col min="22" max="22" width="8.5703125" hidden="1" customWidth="1" outlineLevel="2"/>
    <col min="23" max="23" width="7.5703125" hidden="1" customWidth="1" outlineLevel="1" collapsed="1"/>
    <col min="24" max="24" width="8.42578125" hidden="1" customWidth="1" outlineLevel="1"/>
    <col min="25" max="25" width="11.140625" hidden="1" customWidth="1" outlineLevel="1"/>
    <col min="26" max="26" width="12.28515625" hidden="1" customWidth="1" outlineLevel="1"/>
    <col min="27" max="27" width="11.140625" hidden="1" customWidth="1" outlineLevel="1"/>
    <col min="28" max="28" width="11.5703125" customWidth="1" collapsed="1"/>
    <col min="29" max="29" width="11.7109375" customWidth="1"/>
    <col min="30" max="30" width="13.140625" style="36" customWidth="1"/>
  </cols>
  <sheetData>
    <row r="1" spans="1:30">
      <c r="A1" s="44" t="s">
        <v>0</v>
      </c>
      <c r="B1" s="44"/>
      <c r="C1" s="44"/>
      <c r="D1" s="44"/>
      <c r="E1" s="44"/>
      <c r="F1" s="44"/>
      <c r="G1" s="44"/>
      <c r="H1" s="44"/>
      <c r="J1" s="45" t="s">
        <v>1</v>
      </c>
      <c r="K1" s="45"/>
      <c r="L1" s="45"/>
      <c r="M1" s="45"/>
      <c r="N1" s="45"/>
      <c r="O1" s="45"/>
      <c r="P1" s="45"/>
      <c r="Q1" s="45"/>
    </row>
    <row r="2" spans="1:30" ht="31.5" customHeight="1">
      <c r="A2" s="7" t="s">
        <v>2</v>
      </c>
      <c r="B2" s="7" t="s">
        <v>3</v>
      </c>
      <c r="C2" s="7" t="s">
        <v>4</v>
      </c>
      <c r="D2" s="7" t="s">
        <v>5</v>
      </c>
      <c r="E2" s="8" t="s">
        <v>6</v>
      </c>
      <c r="F2" s="9" t="s">
        <v>7</v>
      </c>
      <c r="G2" s="10" t="s">
        <v>8</v>
      </c>
      <c r="H2" s="11" t="s">
        <v>9</v>
      </c>
      <c r="J2" s="12" t="s">
        <v>2</v>
      </c>
      <c r="K2" s="12" t="s">
        <v>3</v>
      </c>
      <c r="L2" s="12" t="s">
        <v>4</v>
      </c>
      <c r="M2" s="12" t="s">
        <v>5</v>
      </c>
      <c r="N2" s="13" t="s">
        <v>6</v>
      </c>
      <c r="O2" s="14" t="s">
        <v>7</v>
      </c>
      <c r="P2" s="15" t="s">
        <v>8</v>
      </c>
      <c r="Q2" s="16" t="s">
        <v>10</v>
      </c>
      <c r="S2" s="12" t="s">
        <v>2</v>
      </c>
      <c r="T2" s="12" t="s">
        <v>3</v>
      </c>
      <c r="U2" s="12" t="s">
        <v>4</v>
      </c>
      <c r="V2" s="12" t="s">
        <v>5</v>
      </c>
      <c r="W2" s="17" t="s">
        <v>6</v>
      </c>
      <c r="X2" s="12" t="s">
        <v>7</v>
      </c>
      <c r="Y2" s="18" t="s">
        <v>11</v>
      </c>
      <c r="Z2" s="16" t="s">
        <v>10</v>
      </c>
      <c r="AA2" s="19" t="s">
        <v>12</v>
      </c>
      <c r="AB2" s="19" t="s">
        <v>13</v>
      </c>
      <c r="AC2" s="19" t="s">
        <v>14</v>
      </c>
      <c r="AD2" s="37" t="s">
        <v>15</v>
      </c>
    </row>
    <row r="3" spans="1:30">
      <c r="A3" s="27" t="s">
        <v>44</v>
      </c>
      <c r="B3" s="27" t="s">
        <v>17</v>
      </c>
      <c r="C3" s="1" t="s">
        <v>18</v>
      </c>
      <c r="D3" s="27" t="s">
        <v>110</v>
      </c>
      <c r="E3" s="28">
        <v>3.59143518518519E-4</v>
      </c>
      <c r="F3" s="31" t="s">
        <v>111</v>
      </c>
      <c r="G3" s="29">
        <f t="shared" ref="G3:G34" si="0">E3*24*60*60</f>
        <v>31.03000000000004</v>
      </c>
      <c r="H3" s="27"/>
      <c r="J3" s="27" t="s">
        <v>44</v>
      </c>
      <c r="K3" s="27" t="s">
        <v>17</v>
      </c>
      <c r="L3" s="27" t="s">
        <v>18</v>
      </c>
      <c r="M3" s="27" t="s">
        <v>110</v>
      </c>
      <c r="N3" s="28">
        <v>3.59143518518519E-4</v>
      </c>
      <c r="O3" s="27" t="s">
        <v>111</v>
      </c>
      <c r="P3" s="29">
        <f t="shared" ref="P3:P34" si="1">N3*24*60*60</f>
        <v>31.03000000000004</v>
      </c>
      <c r="Q3" s="27"/>
      <c r="S3" s="27" t="b">
        <f t="shared" ref="S3:S34" si="2">EXACT(A3,J3)</f>
        <v>1</v>
      </c>
      <c r="T3" s="27" t="b">
        <f t="shared" ref="T3:T34" si="3">EXACT(B3,K3)</f>
        <v>1</v>
      </c>
      <c r="U3" s="27" t="b">
        <f t="shared" ref="U3:U34" si="4">EXACT(C3,L3)</f>
        <v>1</v>
      </c>
      <c r="V3" s="27" t="b">
        <f t="shared" ref="V3:V34" si="5">EXACT(D3,M3)</f>
        <v>1</v>
      </c>
      <c r="W3" s="27" t="b">
        <f t="shared" ref="W3:W34" si="6">EXACT(E3,N3)</f>
        <v>1</v>
      </c>
      <c r="X3" s="27" t="b">
        <f t="shared" ref="X3:X34" si="7">EXACT(F3,O3)</f>
        <v>1</v>
      </c>
      <c r="Y3" s="27" t="b">
        <f t="shared" ref="Y3:Y34" si="8">EXACT(G3,P3)</f>
        <v>1</v>
      </c>
      <c r="Z3" s="27" t="b">
        <f t="shared" ref="Z3:Z34" si="9">EXACT(H3,Q3)</f>
        <v>1</v>
      </c>
      <c r="AA3" s="27" t="b">
        <f t="shared" ref="AA3:AA34" si="10">IF(AND(T3,U3,V3),TRUE(),FALSE())</f>
        <v>1</v>
      </c>
      <c r="AB3" s="27" t="b">
        <f>NOT(AND(S3,W3,X3))</f>
        <v>0</v>
      </c>
      <c r="AC3" s="38"/>
      <c r="AD3" s="30">
        <f t="shared" ref="AD3:AD34" si="11">ROUND((P3-G3)/P3,4)</f>
        <v>0</v>
      </c>
    </row>
    <row r="4" spans="1:30">
      <c r="A4" s="27" t="s">
        <v>44</v>
      </c>
      <c r="B4" s="27" t="s">
        <v>17</v>
      </c>
      <c r="C4" s="1" t="s">
        <v>18</v>
      </c>
      <c r="D4" s="27" t="s">
        <v>112</v>
      </c>
      <c r="E4" s="28">
        <v>3.7835648148148098E-4</v>
      </c>
      <c r="F4" s="31" t="s">
        <v>111</v>
      </c>
      <c r="G4" s="29">
        <f t="shared" si="0"/>
        <v>32.689999999999955</v>
      </c>
      <c r="H4" s="27"/>
      <c r="J4" s="27" t="s">
        <v>44</v>
      </c>
      <c r="K4" s="27" t="s">
        <v>17</v>
      </c>
      <c r="L4" s="27" t="s">
        <v>18</v>
      </c>
      <c r="M4" s="27" t="s">
        <v>112</v>
      </c>
      <c r="N4" s="28">
        <v>3.7835648148148098E-4</v>
      </c>
      <c r="O4" s="27" t="s">
        <v>111</v>
      </c>
      <c r="P4" s="29">
        <f t="shared" si="1"/>
        <v>32.689999999999955</v>
      </c>
      <c r="Q4" s="27"/>
      <c r="S4" s="27" t="b">
        <f t="shared" si="2"/>
        <v>1</v>
      </c>
      <c r="T4" s="27" t="b">
        <f t="shared" si="3"/>
        <v>1</v>
      </c>
      <c r="U4" s="27" t="b">
        <f t="shared" si="4"/>
        <v>1</v>
      </c>
      <c r="V4" s="27" t="b">
        <f t="shared" si="5"/>
        <v>1</v>
      </c>
      <c r="W4" s="27" t="b">
        <f t="shared" si="6"/>
        <v>1</v>
      </c>
      <c r="X4" s="27" t="b">
        <f t="shared" si="7"/>
        <v>1</v>
      </c>
      <c r="Y4" s="27" t="b">
        <f t="shared" si="8"/>
        <v>1</v>
      </c>
      <c r="Z4" s="27" t="b">
        <f t="shared" si="9"/>
        <v>1</v>
      </c>
      <c r="AA4" s="27" t="b">
        <f t="shared" si="10"/>
        <v>1</v>
      </c>
      <c r="AB4" s="27" t="b">
        <f t="shared" ref="AB4:AB67" si="12">NOT(AND(S4,W4,X4))</f>
        <v>0</v>
      </c>
      <c r="AC4" s="38"/>
      <c r="AD4" s="30">
        <f t="shared" si="11"/>
        <v>0</v>
      </c>
    </row>
    <row r="5" spans="1:30">
      <c r="A5" s="27" t="s">
        <v>21</v>
      </c>
      <c r="B5" s="27" t="s">
        <v>17</v>
      </c>
      <c r="C5" s="1" t="s">
        <v>18</v>
      </c>
      <c r="D5" s="27" t="s">
        <v>113</v>
      </c>
      <c r="E5" s="28">
        <v>2.6273148148148098E-4</v>
      </c>
      <c r="F5" s="31" t="s">
        <v>114</v>
      </c>
      <c r="G5" s="29">
        <f t="shared" si="0"/>
        <v>22.699999999999957</v>
      </c>
      <c r="H5" s="27"/>
      <c r="J5" s="27" t="s">
        <v>21</v>
      </c>
      <c r="K5" s="27" t="s">
        <v>17</v>
      </c>
      <c r="L5" s="27" t="s">
        <v>18</v>
      </c>
      <c r="M5" s="27" t="s">
        <v>113</v>
      </c>
      <c r="N5" s="28">
        <v>2.6273148148148098E-4</v>
      </c>
      <c r="O5" s="27" t="s">
        <v>114</v>
      </c>
      <c r="P5" s="29">
        <f t="shared" si="1"/>
        <v>22.699999999999957</v>
      </c>
      <c r="Q5" s="27"/>
      <c r="S5" s="27" t="b">
        <f t="shared" si="2"/>
        <v>1</v>
      </c>
      <c r="T5" s="27" t="b">
        <f t="shared" si="3"/>
        <v>1</v>
      </c>
      <c r="U5" s="27" t="b">
        <f t="shared" si="4"/>
        <v>1</v>
      </c>
      <c r="V5" s="27" t="b">
        <f t="shared" si="5"/>
        <v>1</v>
      </c>
      <c r="W5" s="27" t="b">
        <f t="shared" si="6"/>
        <v>1</v>
      </c>
      <c r="X5" s="27" t="b">
        <f t="shared" si="7"/>
        <v>1</v>
      </c>
      <c r="Y5" s="27" t="b">
        <f t="shared" si="8"/>
        <v>1</v>
      </c>
      <c r="Z5" s="27" t="b">
        <f t="shared" si="9"/>
        <v>1</v>
      </c>
      <c r="AA5" s="27" t="b">
        <f t="shared" si="10"/>
        <v>1</v>
      </c>
      <c r="AB5" s="27" t="b">
        <f t="shared" si="12"/>
        <v>0</v>
      </c>
      <c r="AC5" s="38"/>
      <c r="AD5" s="30">
        <f t="shared" si="11"/>
        <v>0</v>
      </c>
    </row>
    <row r="6" spans="1:30">
      <c r="A6" s="27" t="s">
        <v>50</v>
      </c>
      <c r="B6" s="27" t="s">
        <v>17</v>
      </c>
      <c r="C6" s="1" t="s">
        <v>30</v>
      </c>
      <c r="D6" s="27" t="s">
        <v>110</v>
      </c>
      <c r="E6" s="28">
        <v>3.4745370370370399E-4</v>
      </c>
      <c r="F6" s="31" t="s">
        <v>115</v>
      </c>
      <c r="G6" s="29">
        <f t="shared" si="0"/>
        <v>30.020000000000024</v>
      </c>
      <c r="H6" s="27"/>
      <c r="J6" s="27" t="s">
        <v>50</v>
      </c>
      <c r="K6" s="27" t="s">
        <v>17</v>
      </c>
      <c r="L6" s="27" t="s">
        <v>30</v>
      </c>
      <c r="M6" s="27" t="s">
        <v>110</v>
      </c>
      <c r="N6" s="28">
        <v>3.4745370370370399E-4</v>
      </c>
      <c r="O6" s="27" t="s">
        <v>115</v>
      </c>
      <c r="P6" s="29">
        <f t="shared" si="1"/>
        <v>30.020000000000024</v>
      </c>
      <c r="Q6" s="27"/>
      <c r="S6" s="27" t="b">
        <f t="shared" si="2"/>
        <v>1</v>
      </c>
      <c r="T6" s="27" t="b">
        <f t="shared" si="3"/>
        <v>1</v>
      </c>
      <c r="U6" s="27" t="b">
        <f t="shared" si="4"/>
        <v>1</v>
      </c>
      <c r="V6" s="27" t="b">
        <f t="shared" si="5"/>
        <v>1</v>
      </c>
      <c r="W6" s="27" t="b">
        <f t="shared" si="6"/>
        <v>1</v>
      </c>
      <c r="X6" s="27" t="b">
        <f t="shared" si="7"/>
        <v>1</v>
      </c>
      <c r="Y6" s="27" t="b">
        <f t="shared" si="8"/>
        <v>1</v>
      </c>
      <c r="Z6" s="27" t="b">
        <f t="shared" si="9"/>
        <v>1</v>
      </c>
      <c r="AA6" s="27" t="b">
        <f t="shared" si="10"/>
        <v>1</v>
      </c>
      <c r="AB6" s="27" t="b">
        <f t="shared" si="12"/>
        <v>0</v>
      </c>
      <c r="AC6" s="38"/>
      <c r="AD6" s="30">
        <f t="shared" si="11"/>
        <v>0</v>
      </c>
    </row>
    <row r="7" spans="1:30">
      <c r="A7" s="27" t="s">
        <v>29</v>
      </c>
      <c r="B7" s="27" t="s">
        <v>17</v>
      </c>
      <c r="C7" s="1" t="s">
        <v>30</v>
      </c>
      <c r="D7" s="27" t="s">
        <v>112</v>
      </c>
      <c r="E7" s="28">
        <v>3.7349537037037001E-4</v>
      </c>
      <c r="F7" s="31" t="s">
        <v>116</v>
      </c>
      <c r="G7" s="29">
        <f t="shared" si="0"/>
        <v>32.269999999999968</v>
      </c>
      <c r="H7" s="27"/>
      <c r="J7" s="27" t="s">
        <v>29</v>
      </c>
      <c r="K7" s="27" t="s">
        <v>17</v>
      </c>
      <c r="L7" s="27" t="s">
        <v>30</v>
      </c>
      <c r="M7" s="27" t="s">
        <v>112</v>
      </c>
      <c r="N7" s="28">
        <v>3.7349537037037001E-4</v>
      </c>
      <c r="O7" s="27" t="s">
        <v>116</v>
      </c>
      <c r="P7" s="29">
        <f t="shared" si="1"/>
        <v>32.269999999999968</v>
      </c>
      <c r="Q7" s="27"/>
      <c r="S7" s="27" t="b">
        <f t="shared" si="2"/>
        <v>1</v>
      </c>
      <c r="T7" s="27" t="b">
        <f t="shared" si="3"/>
        <v>1</v>
      </c>
      <c r="U7" s="27" t="b">
        <f t="shared" si="4"/>
        <v>1</v>
      </c>
      <c r="V7" s="27" t="b">
        <f t="shared" si="5"/>
        <v>1</v>
      </c>
      <c r="W7" s="27" t="b">
        <f t="shared" si="6"/>
        <v>1</v>
      </c>
      <c r="X7" s="27" t="b">
        <f t="shared" si="7"/>
        <v>1</v>
      </c>
      <c r="Y7" s="27" t="b">
        <f t="shared" si="8"/>
        <v>1</v>
      </c>
      <c r="Z7" s="27" t="b">
        <f t="shared" si="9"/>
        <v>1</v>
      </c>
      <c r="AA7" s="27" t="b">
        <f t="shared" si="10"/>
        <v>1</v>
      </c>
      <c r="AB7" s="27" t="b">
        <f t="shared" si="12"/>
        <v>0</v>
      </c>
      <c r="AC7" s="38"/>
      <c r="AD7" s="30">
        <f t="shared" si="11"/>
        <v>0</v>
      </c>
    </row>
    <row r="8" spans="1:30">
      <c r="A8" s="27" t="s">
        <v>50</v>
      </c>
      <c r="B8" s="27" t="s">
        <v>17</v>
      </c>
      <c r="C8" s="1" t="s">
        <v>30</v>
      </c>
      <c r="D8" s="27" t="s">
        <v>113</v>
      </c>
      <c r="E8" s="28">
        <v>2.4675925925925901E-4</v>
      </c>
      <c r="F8" s="31" t="s">
        <v>117</v>
      </c>
      <c r="G8" s="29">
        <f t="shared" si="0"/>
        <v>21.319999999999975</v>
      </c>
      <c r="H8" s="27"/>
      <c r="J8" s="27" t="s">
        <v>50</v>
      </c>
      <c r="K8" s="27" t="s">
        <v>17</v>
      </c>
      <c r="L8" s="27" t="s">
        <v>30</v>
      </c>
      <c r="M8" s="27" t="s">
        <v>113</v>
      </c>
      <c r="N8" s="28">
        <v>2.4675925925925901E-4</v>
      </c>
      <c r="O8" s="27" t="s">
        <v>117</v>
      </c>
      <c r="P8" s="29">
        <f t="shared" si="1"/>
        <v>21.319999999999975</v>
      </c>
      <c r="Q8" s="27"/>
      <c r="S8" s="27" t="b">
        <f t="shared" si="2"/>
        <v>1</v>
      </c>
      <c r="T8" s="27" t="b">
        <f t="shared" si="3"/>
        <v>1</v>
      </c>
      <c r="U8" s="27" t="b">
        <f t="shared" si="4"/>
        <v>1</v>
      </c>
      <c r="V8" s="27" t="b">
        <f t="shared" si="5"/>
        <v>1</v>
      </c>
      <c r="W8" s="27" t="b">
        <f t="shared" si="6"/>
        <v>1</v>
      </c>
      <c r="X8" s="27" t="b">
        <f t="shared" si="7"/>
        <v>1</v>
      </c>
      <c r="Y8" s="27" t="b">
        <f t="shared" si="8"/>
        <v>1</v>
      </c>
      <c r="Z8" s="27" t="b">
        <f t="shared" si="9"/>
        <v>1</v>
      </c>
      <c r="AA8" s="27" t="b">
        <f t="shared" si="10"/>
        <v>1</v>
      </c>
      <c r="AB8" s="27" t="b">
        <f t="shared" si="12"/>
        <v>0</v>
      </c>
      <c r="AC8" s="38"/>
      <c r="AD8" s="30">
        <f t="shared" si="11"/>
        <v>0</v>
      </c>
    </row>
    <row r="9" spans="1:30">
      <c r="A9" s="27" t="s">
        <v>32</v>
      </c>
      <c r="B9" s="27" t="s">
        <v>34</v>
      </c>
      <c r="C9" s="1" t="s">
        <v>18</v>
      </c>
      <c r="D9" s="27" t="s">
        <v>118</v>
      </c>
      <c r="E9" s="28">
        <v>7.4722222222222204E-4</v>
      </c>
      <c r="F9" s="31" t="s">
        <v>111</v>
      </c>
      <c r="G9" s="29">
        <f t="shared" si="0"/>
        <v>64.559999999999974</v>
      </c>
      <c r="H9" s="27"/>
      <c r="J9" s="27" t="s">
        <v>32</v>
      </c>
      <c r="K9" s="27" t="s">
        <v>34</v>
      </c>
      <c r="L9" s="27" t="s">
        <v>18</v>
      </c>
      <c r="M9" s="27" t="s">
        <v>118</v>
      </c>
      <c r="N9" s="28">
        <v>7.4722222222222204E-4</v>
      </c>
      <c r="O9" s="27" t="s">
        <v>111</v>
      </c>
      <c r="P9" s="29">
        <f t="shared" si="1"/>
        <v>64.559999999999974</v>
      </c>
      <c r="Q9" s="27"/>
      <c r="S9" s="27" t="b">
        <f t="shared" si="2"/>
        <v>1</v>
      </c>
      <c r="T9" s="27" t="b">
        <f t="shared" si="3"/>
        <v>1</v>
      </c>
      <c r="U9" s="27" t="b">
        <f t="shared" si="4"/>
        <v>1</v>
      </c>
      <c r="V9" s="27" t="b">
        <f t="shared" si="5"/>
        <v>1</v>
      </c>
      <c r="W9" s="27" t="b">
        <f t="shared" si="6"/>
        <v>1</v>
      </c>
      <c r="X9" s="27" t="b">
        <f t="shared" si="7"/>
        <v>1</v>
      </c>
      <c r="Y9" s="27" t="b">
        <f t="shared" si="8"/>
        <v>1</v>
      </c>
      <c r="Z9" s="27" t="b">
        <f t="shared" si="9"/>
        <v>1</v>
      </c>
      <c r="AA9" s="27" t="b">
        <f t="shared" si="10"/>
        <v>1</v>
      </c>
      <c r="AB9" s="27" t="b">
        <f t="shared" si="12"/>
        <v>0</v>
      </c>
      <c r="AC9" s="38"/>
      <c r="AD9" s="30">
        <f t="shared" si="11"/>
        <v>0</v>
      </c>
    </row>
    <row r="10" spans="1:30">
      <c r="A10" s="27" t="s">
        <v>119</v>
      </c>
      <c r="B10" s="27" t="s">
        <v>34</v>
      </c>
      <c r="C10" s="1" t="s">
        <v>18</v>
      </c>
      <c r="D10" s="27" t="s">
        <v>120</v>
      </c>
      <c r="E10" s="28">
        <v>4.50462962962963E-4</v>
      </c>
      <c r="F10" s="31" t="s">
        <v>121</v>
      </c>
      <c r="G10" s="29">
        <f t="shared" si="0"/>
        <v>38.92</v>
      </c>
      <c r="H10" s="27"/>
      <c r="J10" s="27" t="s">
        <v>119</v>
      </c>
      <c r="K10" s="27" t="s">
        <v>34</v>
      </c>
      <c r="L10" s="27" t="s">
        <v>18</v>
      </c>
      <c r="M10" s="27" t="s">
        <v>120</v>
      </c>
      <c r="N10" s="28">
        <v>4.50462962962963E-4</v>
      </c>
      <c r="O10" s="27" t="s">
        <v>121</v>
      </c>
      <c r="P10" s="29">
        <f t="shared" si="1"/>
        <v>38.92</v>
      </c>
      <c r="Q10" s="27"/>
      <c r="S10" s="27" t="b">
        <f t="shared" si="2"/>
        <v>1</v>
      </c>
      <c r="T10" s="27" t="b">
        <f t="shared" si="3"/>
        <v>1</v>
      </c>
      <c r="U10" s="27" t="b">
        <f t="shared" si="4"/>
        <v>1</v>
      </c>
      <c r="V10" s="27" t="b">
        <f t="shared" si="5"/>
        <v>1</v>
      </c>
      <c r="W10" s="27" t="b">
        <f t="shared" si="6"/>
        <v>1</v>
      </c>
      <c r="X10" s="27" t="b">
        <f t="shared" si="7"/>
        <v>1</v>
      </c>
      <c r="Y10" s="27" t="b">
        <f t="shared" si="8"/>
        <v>1</v>
      </c>
      <c r="Z10" s="27" t="b">
        <f t="shared" si="9"/>
        <v>1</v>
      </c>
      <c r="AA10" s="27" t="b">
        <f t="shared" si="10"/>
        <v>1</v>
      </c>
      <c r="AB10" s="27" t="b">
        <f t="shared" si="12"/>
        <v>0</v>
      </c>
      <c r="AC10" s="38"/>
      <c r="AD10" s="30">
        <f t="shared" si="11"/>
        <v>0</v>
      </c>
    </row>
    <row r="11" spans="1:30">
      <c r="A11" s="27" t="s">
        <v>32</v>
      </c>
      <c r="B11" s="27" t="s">
        <v>34</v>
      </c>
      <c r="C11" s="1" t="s">
        <v>18</v>
      </c>
      <c r="D11" s="27" t="s">
        <v>122</v>
      </c>
      <c r="E11" s="28">
        <v>3.1018518518518499E-4</v>
      </c>
      <c r="F11" s="31" t="s">
        <v>123</v>
      </c>
      <c r="G11" s="29">
        <f t="shared" si="0"/>
        <v>26.799999999999983</v>
      </c>
      <c r="H11" s="27"/>
      <c r="J11" s="27" t="s">
        <v>32</v>
      </c>
      <c r="K11" s="27" t="s">
        <v>34</v>
      </c>
      <c r="L11" s="27" t="s">
        <v>18</v>
      </c>
      <c r="M11" s="27" t="s">
        <v>122</v>
      </c>
      <c r="N11" s="28">
        <v>3.1018518518518499E-4</v>
      </c>
      <c r="O11" s="27" t="s">
        <v>123</v>
      </c>
      <c r="P11" s="29">
        <f t="shared" si="1"/>
        <v>26.799999999999983</v>
      </c>
      <c r="Q11" s="27"/>
      <c r="S11" s="27" t="b">
        <f t="shared" si="2"/>
        <v>1</v>
      </c>
      <c r="T11" s="27" t="b">
        <f t="shared" si="3"/>
        <v>1</v>
      </c>
      <c r="U11" s="27" t="b">
        <f t="shared" si="4"/>
        <v>1</v>
      </c>
      <c r="V11" s="27" t="b">
        <f t="shared" si="5"/>
        <v>1</v>
      </c>
      <c r="W11" s="27" t="b">
        <f t="shared" si="6"/>
        <v>1</v>
      </c>
      <c r="X11" s="27" t="b">
        <f t="shared" si="7"/>
        <v>1</v>
      </c>
      <c r="Y11" s="27" t="b">
        <f t="shared" si="8"/>
        <v>1</v>
      </c>
      <c r="Z11" s="27" t="b">
        <f t="shared" si="9"/>
        <v>1</v>
      </c>
      <c r="AA11" s="27" t="b">
        <f t="shared" si="10"/>
        <v>1</v>
      </c>
      <c r="AB11" s="27" t="b">
        <f t="shared" si="12"/>
        <v>0</v>
      </c>
      <c r="AC11" s="38"/>
      <c r="AD11" s="30">
        <f t="shared" si="11"/>
        <v>0</v>
      </c>
    </row>
    <row r="12" spans="1:30">
      <c r="A12" s="27" t="s">
        <v>29</v>
      </c>
      <c r="B12" s="27" t="s">
        <v>34</v>
      </c>
      <c r="C12" s="1" t="s">
        <v>30</v>
      </c>
      <c r="D12" s="27" t="s">
        <v>118</v>
      </c>
      <c r="E12" s="28">
        <v>6.9618055555555601E-4</v>
      </c>
      <c r="F12" s="31" t="s">
        <v>124</v>
      </c>
      <c r="G12" s="29">
        <f t="shared" si="0"/>
        <v>60.150000000000048</v>
      </c>
      <c r="H12" s="27"/>
      <c r="J12" s="27" t="s">
        <v>29</v>
      </c>
      <c r="K12" s="27" t="s">
        <v>34</v>
      </c>
      <c r="L12" s="27" t="s">
        <v>30</v>
      </c>
      <c r="M12" s="27" t="s">
        <v>118</v>
      </c>
      <c r="N12" s="28">
        <v>6.9618055555555601E-4</v>
      </c>
      <c r="O12" s="27" t="s">
        <v>124</v>
      </c>
      <c r="P12" s="29">
        <f t="shared" si="1"/>
        <v>60.150000000000048</v>
      </c>
      <c r="Q12" s="27"/>
      <c r="S12" s="27" t="b">
        <f t="shared" si="2"/>
        <v>1</v>
      </c>
      <c r="T12" s="27" t="b">
        <f t="shared" si="3"/>
        <v>1</v>
      </c>
      <c r="U12" s="27" t="b">
        <f t="shared" si="4"/>
        <v>1</v>
      </c>
      <c r="V12" s="27" t="b">
        <f t="shared" si="5"/>
        <v>1</v>
      </c>
      <c r="W12" s="27" t="b">
        <f t="shared" si="6"/>
        <v>1</v>
      </c>
      <c r="X12" s="27" t="b">
        <f t="shared" si="7"/>
        <v>1</v>
      </c>
      <c r="Y12" s="27" t="b">
        <f t="shared" si="8"/>
        <v>1</v>
      </c>
      <c r="Z12" s="27" t="b">
        <f t="shared" si="9"/>
        <v>1</v>
      </c>
      <c r="AA12" s="27" t="b">
        <f t="shared" si="10"/>
        <v>1</v>
      </c>
      <c r="AB12" s="27" t="b">
        <f t="shared" si="12"/>
        <v>0</v>
      </c>
      <c r="AC12" s="38"/>
      <c r="AD12" s="30">
        <f t="shared" si="11"/>
        <v>0</v>
      </c>
    </row>
    <row r="13" spans="1:30">
      <c r="A13" s="27" t="s">
        <v>38</v>
      </c>
      <c r="B13" s="27" t="s">
        <v>34</v>
      </c>
      <c r="C13" s="1" t="s">
        <v>30</v>
      </c>
      <c r="D13" s="27" t="s">
        <v>120</v>
      </c>
      <c r="E13" s="28">
        <v>3.9062500000000002E-4</v>
      </c>
      <c r="F13" s="31" t="s">
        <v>125</v>
      </c>
      <c r="G13" s="29">
        <f t="shared" si="0"/>
        <v>33.750000000000007</v>
      </c>
      <c r="H13" s="27"/>
      <c r="J13" s="27" t="s">
        <v>29</v>
      </c>
      <c r="K13" s="27" t="s">
        <v>34</v>
      </c>
      <c r="L13" s="27" t="s">
        <v>30</v>
      </c>
      <c r="M13" s="27" t="s">
        <v>120</v>
      </c>
      <c r="N13" s="28">
        <v>3.97337962962963E-4</v>
      </c>
      <c r="O13" s="27" t="s">
        <v>126</v>
      </c>
      <c r="P13" s="29">
        <f t="shared" si="1"/>
        <v>34.330000000000005</v>
      </c>
      <c r="Q13" s="27"/>
      <c r="S13" s="27" t="b">
        <f t="shared" si="2"/>
        <v>0</v>
      </c>
      <c r="T13" s="27" t="b">
        <f t="shared" si="3"/>
        <v>1</v>
      </c>
      <c r="U13" s="27" t="b">
        <f t="shared" si="4"/>
        <v>1</v>
      </c>
      <c r="V13" s="27" t="b">
        <f t="shared" si="5"/>
        <v>1</v>
      </c>
      <c r="W13" s="27" t="b">
        <f t="shared" si="6"/>
        <v>0</v>
      </c>
      <c r="X13" s="27" t="b">
        <f t="shared" si="7"/>
        <v>0</v>
      </c>
      <c r="Y13" s="27" t="b">
        <f t="shared" si="8"/>
        <v>0</v>
      </c>
      <c r="Z13" s="27" t="b">
        <f t="shared" si="9"/>
        <v>1</v>
      </c>
      <c r="AA13" s="27" t="b">
        <f t="shared" si="10"/>
        <v>1</v>
      </c>
      <c r="AB13" s="27" t="b">
        <f t="shared" si="12"/>
        <v>1</v>
      </c>
      <c r="AC13" s="38"/>
      <c r="AD13" s="30">
        <f t="shared" si="11"/>
        <v>1.6899999999999998E-2</v>
      </c>
    </row>
    <row r="14" spans="1:30">
      <c r="A14" s="27" t="s">
        <v>41</v>
      </c>
      <c r="B14" s="27" t="s">
        <v>34</v>
      </c>
      <c r="C14" s="1" t="s">
        <v>30</v>
      </c>
      <c r="D14" s="27" t="s">
        <v>122</v>
      </c>
      <c r="E14" s="28">
        <v>2.6886574074074101E-4</v>
      </c>
      <c r="F14" s="31" t="s">
        <v>117</v>
      </c>
      <c r="G14" s="29">
        <f t="shared" si="0"/>
        <v>23.230000000000025</v>
      </c>
      <c r="H14" s="27"/>
      <c r="J14" s="27" t="s">
        <v>41</v>
      </c>
      <c r="K14" s="27" t="s">
        <v>34</v>
      </c>
      <c r="L14" s="27" t="s">
        <v>30</v>
      </c>
      <c r="M14" s="27" t="s">
        <v>122</v>
      </c>
      <c r="N14" s="28">
        <v>2.6886574074074101E-4</v>
      </c>
      <c r="O14" s="27" t="s">
        <v>117</v>
      </c>
      <c r="P14" s="29">
        <f t="shared" si="1"/>
        <v>23.230000000000025</v>
      </c>
      <c r="Q14" s="27"/>
      <c r="S14" s="27" t="b">
        <f t="shared" si="2"/>
        <v>1</v>
      </c>
      <c r="T14" s="27" t="b">
        <f t="shared" si="3"/>
        <v>1</v>
      </c>
      <c r="U14" s="27" t="b">
        <f t="shared" si="4"/>
        <v>1</v>
      </c>
      <c r="V14" s="27" t="b">
        <f t="shared" si="5"/>
        <v>1</v>
      </c>
      <c r="W14" s="27" t="b">
        <f t="shared" si="6"/>
        <v>1</v>
      </c>
      <c r="X14" s="27" t="b">
        <f t="shared" si="7"/>
        <v>1</v>
      </c>
      <c r="Y14" s="27" t="b">
        <f t="shared" si="8"/>
        <v>1</v>
      </c>
      <c r="Z14" s="27" t="b">
        <f t="shared" si="9"/>
        <v>1</v>
      </c>
      <c r="AA14" s="27" t="b">
        <f t="shared" si="10"/>
        <v>1</v>
      </c>
      <c r="AB14" s="27" t="b">
        <f t="shared" si="12"/>
        <v>0</v>
      </c>
      <c r="AC14" s="38"/>
      <c r="AD14" s="30">
        <f t="shared" si="11"/>
        <v>0</v>
      </c>
    </row>
    <row r="15" spans="1:30">
      <c r="A15" s="27" t="s">
        <v>54</v>
      </c>
      <c r="B15" s="27" t="s">
        <v>45</v>
      </c>
      <c r="C15" s="1" t="s">
        <v>18</v>
      </c>
      <c r="D15" s="27" t="s">
        <v>127</v>
      </c>
      <c r="E15" s="28">
        <v>1.5274305555555601E-3</v>
      </c>
      <c r="F15" s="31" t="s">
        <v>123</v>
      </c>
      <c r="G15" s="29">
        <f t="shared" si="0"/>
        <v>131.9700000000004</v>
      </c>
      <c r="H15" s="27"/>
      <c r="J15" s="27" t="s">
        <v>54</v>
      </c>
      <c r="K15" s="27" t="s">
        <v>45</v>
      </c>
      <c r="L15" s="27" t="s">
        <v>18</v>
      </c>
      <c r="M15" s="27" t="s">
        <v>127</v>
      </c>
      <c r="N15" s="28">
        <v>1.5274305555555601E-3</v>
      </c>
      <c r="O15" s="27" t="s">
        <v>123</v>
      </c>
      <c r="P15" s="29">
        <f t="shared" si="1"/>
        <v>131.9700000000004</v>
      </c>
      <c r="Q15" s="27"/>
      <c r="S15" s="27" t="b">
        <f t="shared" si="2"/>
        <v>1</v>
      </c>
      <c r="T15" s="27" t="b">
        <f t="shared" si="3"/>
        <v>1</v>
      </c>
      <c r="U15" s="27" t="b">
        <f t="shared" si="4"/>
        <v>1</v>
      </c>
      <c r="V15" s="27" t="b">
        <f t="shared" si="5"/>
        <v>1</v>
      </c>
      <c r="W15" s="27" t="b">
        <f t="shared" si="6"/>
        <v>1</v>
      </c>
      <c r="X15" s="27" t="b">
        <f t="shared" si="7"/>
        <v>1</v>
      </c>
      <c r="Y15" s="27" t="b">
        <f t="shared" si="8"/>
        <v>1</v>
      </c>
      <c r="Z15" s="27" t="b">
        <f t="shared" si="9"/>
        <v>1</v>
      </c>
      <c r="AA15" s="27" t="b">
        <f t="shared" si="10"/>
        <v>1</v>
      </c>
      <c r="AB15" s="27" t="b">
        <f t="shared" si="12"/>
        <v>0</v>
      </c>
      <c r="AC15" s="27"/>
      <c r="AD15" s="30">
        <f t="shared" si="11"/>
        <v>0</v>
      </c>
    </row>
    <row r="16" spans="1:30">
      <c r="A16" s="27" t="s">
        <v>128</v>
      </c>
      <c r="B16" s="27" t="s">
        <v>45</v>
      </c>
      <c r="C16" s="1" t="s">
        <v>18</v>
      </c>
      <c r="D16" s="27" t="s">
        <v>120</v>
      </c>
      <c r="E16" s="28">
        <v>4.0798611111111097E-4</v>
      </c>
      <c r="F16" s="31" t="s">
        <v>123</v>
      </c>
      <c r="G16" s="29">
        <f t="shared" si="0"/>
        <v>35.249999999999986</v>
      </c>
      <c r="H16" s="27"/>
      <c r="J16" s="27" t="s">
        <v>128</v>
      </c>
      <c r="K16" s="27" t="s">
        <v>45</v>
      </c>
      <c r="L16" s="27" t="s">
        <v>18</v>
      </c>
      <c r="M16" s="27" t="s">
        <v>120</v>
      </c>
      <c r="N16" s="28">
        <v>4.0798611111111097E-4</v>
      </c>
      <c r="O16" s="27" t="s">
        <v>123</v>
      </c>
      <c r="P16" s="29">
        <f t="shared" si="1"/>
        <v>35.249999999999986</v>
      </c>
      <c r="Q16" s="27"/>
      <c r="S16" s="27" t="b">
        <f t="shared" si="2"/>
        <v>1</v>
      </c>
      <c r="T16" s="27" t="b">
        <f t="shared" si="3"/>
        <v>1</v>
      </c>
      <c r="U16" s="27" t="b">
        <f t="shared" si="4"/>
        <v>1</v>
      </c>
      <c r="V16" s="27" t="b">
        <f t="shared" si="5"/>
        <v>1</v>
      </c>
      <c r="W16" s="27" t="b">
        <f t="shared" si="6"/>
        <v>1</v>
      </c>
      <c r="X16" s="27" t="b">
        <f t="shared" si="7"/>
        <v>1</v>
      </c>
      <c r="Y16" s="27" t="b">
        <f t="shared" si="8"/>
        <v>1</v>
      </c>
      <c r="Z16" s="27" t="b">
        <f t="shared" si="9"/>
        <v>1</v>
      </c>
      <c r="AA16" s="27" t="b">
        <f t="shared" si="10"/>
        <v>1</v>
      </c>
      <c r="AB16" s="27" t="b">
        <f t="shared" si="12"/>
        <v>0</v>
      </c>
      <c r="AC16" s="27" t="b">
        <f>IF(E16&gt;E10,FALSE(),IF(H16=B10,E16=E10,OR(H16="",H16="Referenzwert")))</f>
        <v>1</v>
      </c>
      <c r="AD16" s="30">
        <f t="shared" si="11"/>
        <v>0</v>
      </c>
    </row>
    <row r="17" spans="1:31">
      <c r="A17" s="27" t="s">
        <v>129</v>
      </c>
      <c r="B17" s="27" t="s">
        <v>45</v>
      </c>
      <c r="C17" s="1" t="s">
        <v>18</v>
      </c>
      <c r="D17" s="27" t="s">
        <v>130</v>
      </c>
      <c r="E17" s="28">
        <v>6.03587962962963E-4</v>
      </c>
      <c r="F17" s="24" t="s">
        <v>123</v>
      </c>
      <c r="G17" s="29">
        <f t="shared" si="0"/>
        <v>52.150000000000006</v>
      </c>
      <c r="H17" s="39"/>
      <c r="J17" s="27" t="s">
        <v>129</v>
      </c>
      <c r="K17" s="27" t="s">
        <v>45</v>
      </c>
      <c r="L17" s="27" t="s">
        <v>18</v>
      </c>
      <c r="M17" s="27" t="s">
        <v>130</v>
      </c>
      <c r="N17" s="28">
        <v>6.03587962962963E-4</v>
      </c>
      <c r="O17" s="27" t="s">
        <v>123</v>
      </c>
      <c r="P17" s="29">
        <f t="shared" si="1"/>
        <v>52.150000000000006</v>
      </c>
      <c r="Q17" s="27"/>
      <c r="S17" s="27" t="b">
        <f t="shared" si="2"/>
        <v>1</v>
      </c>
      <c r="T17" s="27" t="b">
        <f t="shared" si="3"/>
        <v>1</v>
      </c>
      <c r="U17" s="27" t="b">
        <f t="shared" si="4"/>
        <v>1</v>
      </c>
      <c r="V17" s="27" t="b">
        <f t="shared" si="5"/>
        <v>1</v>
      </c>
      <c r="W17" s="27" t="b">
        <f t="shared" si="6"/>
        <v>1</v>
      </c>
      <c r="X17" s="27" t="b">
        <f t="shared" si="7"/>
        <v>1</v>
      </c>
      <c r="Y17" s="27" t="b">
        <f t="shared" si="8"/>
        <v>1</v>
      </c>
      <c r="Z17" s="27" t="b">
        <f t="shared" si="9"/>
        <v>1</v>
      </c>
      <c r="AA17" s="27" t="b">
        <f t="shared" si="10"/>
        <v>1</v>
      </c>
      <c r="AB17" s="27" t="b">
        <f t="shared" si="12"/>
        <v>0</v>
      </c>
      <c r="AC17" s="27"/>
      <c r="AD17" s="30">
        <f t="shared" si="11"/>
        <v>0</v>
      </c>
    </row>
    <row r="18" spans="1:31">
      <c r="A18" s="27" t="s">
        <v>54</v>
      </c>
      <c r="B18" s="27" t="s">
        <v>45</v>
      </c>
      <c r="C18" s="1" t="s">
        <v>18</v>
      </c>
      <c r="D18" s="27" t="s">
        <v>131</v>
      </c>
      <c r="E18" s="28">
        <v>8.5196759259259297E-4</v>
      </c>
      <c r="F18" s="24" t="s">
        <v>123</v>
      </c>
      <c r="G18" s="29">
        <f t="shared" si="0"/>
        <v>73.610000000000028</v>
      </c>
      <c r="H18" s="39"/>
      <c r="J18" s="27" t="s">
        <v>54</v>
      </c>
      <c r="K18" s="27" t="s">
        <v>45</v>
      </c>
      <c r="L18" s="27" t="s">
        <v>18</v>
      </c>
      <c r="M18" s="27" t="s">
        <v>131</v>
      </c>
      <c r="N18" s="28">
        <v>8.5196759259259297E-4</v>
      </c>
      <c r="O18" s="27" t="s">
        <v>123</v>
      </c>
      <c r="P18" s="29">
        <f t="shared" si="1"/>
        <v>73.610000000000028</v>
      </c>
      <c r="Q18" s="27"/>
      <c r="S18" s="27" t="b">
        <f t="shared" si="2"/>
        <v>1</v>
      </c>
      <c r="T18" s="27" t="b">
        <f t="shared" si="3"/>
        <v>1</v>
      </c>
      <c r="U18" s="27" t="b">
        <f t="shared" si="4"/>
        <v>1</v>
      </c>
      <c r="V18" s="27" t="b">
        <f t="shared" si="5"/>
        <v>1</v>
      </c>
      <c r="W18" s="27" t="b">
        <f t="shared" si="6"/>
        <v>1</v>
      </c>
      <c r="X18" s="27" t="b">
        <f t="shared" si="7"/>
        <v>1</v>
      </c>
      <c r="Y18" s="27" t="b">
        <f t="shared" si="8"/>
        <v>1</v>
      </c>
      <c r="Z18" s="27" t="b">
        <f t="shared" si="9"/>
        <v>1</v>
      </c>
      <c r="AA18" s="27" t="b">
        <f t="shared" si="10"/>
        <v>1</v>
      </c>
      <c r="AB18" s="27" t="b">
        <f t="shared" si="12"/>
        <v>0</v>
      </c>
      <c r="AC18" s="27"/>
      <c r="AD18" s="30">
        <f t="shared" si="11"/>
        <v>0</v>
      </c>
    </row>
    <row r="19" spans="1:31">
      <c r="A19" s="27" t="s">
        <v>132</v>
      </c>
      <c r="B19" s="27" t="s">
        <v>45</v>
      </c>
      <c r="C19" s="1" t="s">
        <v>18</v>
      </c>
      <c r="D19" s="27" t="s">
        <v>133</v>
      </c>
      <c r="E19" s="28">
        <v>7.0879629629629602E-4</v>
      </c>
      <c r="F19" s="24" t="s">
        <v>134</v>
      </c>
      <c r="G19" s="29">
        <f t="shared" si="0"/>
        <v>61.239999999999981</v>
      </c>
      <c r="H19" s="39"/>
      <c r="J19" s="27" t="s">
        <v>132</v>
      </c>
      <c r="K19" s="27" t="s">
        <v>45</v>
      </c>
      <c r="L19" s="27" t="s">
        <v>18</v>
      </c>
      <c r="M19" s="27" t="s">
        <v>133</v>
      </c>
      <c r="N19" s="28">
        <v>7.0879629629629602E-4</v>
      </c>
      <c r="O19" s="27" t="s">
        <v>134</v>
      </c>
      <c r="P19" s="29">
        <f t="shared" si="1"/>
        <v>61.239999999999981</v>
      </c>
      <c r="Q19" s="27"/>
      <c r="S19" s="27" t="b">
        <f t="shared" si="2"/>
        <v>1</v>
      </c>
      <c r="T19" s="27" t="b">
        <f t="shared" si="3"/>
        <v>1</v>
      </c>
      <c r="U19" s="27" t="b">
        <f t="shared" si="4"/>
        <v>1</v>
      </c>
      <c r="V19" s="27" t="b">
        <f t="shared" si="5"/>
        <v>1</v>
      </c>
      <c r="W19" s="27" t="b">
        <f t="shared" si="6"/>
        <v>1</v>
      </c>
      <c r="X19" s="27" t="b">
        <f t="shared" si="7"/>
        <v>1</v>
      </c>
      <c r="Y19" s="27" t="b">
        <f t="shared" si="8"/>
        <v>1</v>
      </c>
      <c r="Z19" s="27" t="b">
        <f t="shared" si="9"/>
        <v>1</v>
      </c>
      <c r="AA19" s="27" t="b">
        <f t="shared" si="10"/>
        <v>1</v>
      </c>
      <c r="AB19" s="27" t="b">
        <f t="shared" si="12"/>
        <v>0</v>
      </c>
      <c r="AC19" s="27"/>
      <c r="AD19" s="30">
        <f t="shared" si="11"/>
        <v>0</v>
      </c>
    </row>
    <row r="20" spans="1:31">
      <c r="A20" s="27" t="s">
        <v>128</v>
      </c>
      <c r="B20" s="27" t="s">
        <v>45</v>
      </c>
      <c r="C20" s="1" t="s">
        <v>18</v>
      </c>
      <c r="D20" s="27" t="s">
        <v>135</v>
      </c>
      <c r="E20" s="28">
        <v>1.740625E-3</v>
      </c>
      <c r="F20" s="31" t="s">
        <v>123</v>
      </c>
      <c r="G20" s="29">
        <f t="shared" si="0"/>
        <v>150.38999999999999</v>
      </c>
      <c r="H20" s="39"/>
      <c r="J20" s="27" t="s">
        <v>128</v>
      </c>
      <c r="K20" s="27" t="s">
        <v>45</v>
      </c>
      <c r="L20" s="27" t="s">
        <v>18</v>
      </c>
      <c r="M20" s="27" t="s">
        <v>135</v>
      </c>
      <c r="N20" s="28">
        <v>1.740625E-3</v>
      </c>
      <c r="O20" s="27" t="s">
        <v>123</v>
      </c>
      <c r="P20" s="29">
        <f t="shared" si="1"/>
        <v>150.38999999999999</v>
      </c>
      <c r="Q20" s="27"/>
      <c r="S20" s="27" t="b">
        <f t="shared" si="2"/>
        <v>1</v>
      </c>
      <c r="T20" s="27" t="b">
        <f t="shared" si="3"/>
        <v>1</v>
      </c>
      <c r="U20" s="27" t="b">
        <f t="shared" si="4"/>
        <v>1</v>
      </c>
      <c r="V20" s="27" t="b">
        <f t="shared" si="5"/>
        <v>1</v>
      </c>
      <c r="W20" s="27" t="b">
        <f t="shared" si="6"/>
        <v>1</v>
      </c>
      <c r="X20" s="27" t="b">
        <f t="shared" si="7"/>
        <v>1</v>
      </c>
      <c r="Y20" s="27" t="b">
        <f t="shared" si="8"/>
        <v>1</v>
      </c>
      <c r="Z20" s="27" t="b">
        <f t="shared" si="9"/>
        <v>1</v>
      </c>
      <c r="AA20" s="27" t="b">
        <f t="shared" si="10"/>
        <v>1</v>
      </c>
      <c r="AB20" s="27" t="b">
        <f t="shared" si="12"/>
        <v>0</v>
      </c>
      <c r="AC20" s="27"/>
      <c r="AD20" s="30">
        <f t="shared" si="11"/>
        <v>0</v>
      </c>
    </row>
    <row r="21" spans="1:31">
      <c r="A21" s="22" t="s">
        <v>136</v>
      </c>
      <c r="B21" s="27" t="s">
        <v>45</v>
      </c>
      <c r="C21" s="1" t="s">
        <v>30</v>
      </c>
      <c r="D21" s="27" t="s">
        <v>127</v>
      </c>
      <c r="E21" s="28">
        <v>1.3666666666666701E-3</v>
      </c>
      <c r="F21" s="31" t="s">
        <v>137</v>
      </c>
      <c r="G21" s="29">
        <f t="shared" si="0"/>
        <v>118.0800000000003</v>
      </c>
      <c r="H21" s="27"/>
      <c r="J21" s="27" t="s">
        <v>136</v>
      </c>
      <c r="K21" s="27" t="s">
        <v>45</v>
      </c>
      <c r="L21" s="27" t="s">
        <v>30</v>
      </c>
      <c r="M21" s="27" t="s">
        <v>127</v>
      </c>
      <c r="N21" s="28">
        <v>1.3666666666666701E-3</v>
      </c>
      <c r="O21" s="27" t="s">
        <v>137</v>
      </c>
      <c r="P21" s="29">
        <f t="shared" si="1"/>
        <v>118.0800000000003</v>
      </c>
      <c r="Q21" s="27"/>
      <c r="S21" s="27" t="b">
        <f t="shared" si="2"/>
        <v>1</v>
      </c>
      <c r="T21" s="27" t="b">
        <f t="shared" si="3"/>
        <v>1</v>
      </c>
      <c r="U21" s="27" t="b">
        <f t="shared" si="4"/>
        <v>1</v>
      </c>
      <c r="V21" s="27" t="b">
        <f t="shared" si="5"/>
        <v>1</v>
      </c>
      <c r="W21" s="27" t="b">
        <f t="shared" si="6"/>
        <v>1</v>
      </c>
      <c r="X21" s="27" t="b">
        <f t="shared" si="7"/>
        <v>1</v>
      </c>
      <c r="Y21" s="27" t="b">
        <f t="shared" si="8"/>
        <v>1</v>
      </c>
      <c r="Z21" s="27" t="b">
        <f t="shared" si="9"/>
        <v>1</v>
      </c>
      <c r="AA21" s="27" t="b">
        <f t="shared" si="10"/>
        <v>1</v>
      </c>
      <c r="AB21" s="27" t="b">
        <f t="shared" si="12"/>
        <v>0</v>
      </c>
      <c r="AC21" s="27"/>
      <c r="AD21" s="30">
        <f t="shared" si="11"/>
        <v>0</v>
      </c>
      <c r="AE21" s="40"/>
    </row>
    <row r="22" spans="1:31">
      <c r="A22" s="22" t="s">
        <v>70</v>
      </c>
      <c r="B22" s="27" t="s">
        <v>45</v>
      </c>
      <c r="C22" s="1" t="s">
        <v>30</v>
      </c>
      <c r="D22" s="27" t="s">
        <v>120</v>
      </c>
      <c r="E22" s="28">
        <v>3.35185185185185E-4</v>
      </c>
      <c r="F22" s="31" t="s">
        <v>137</v>
      </c>
      <c r="G22" s="29">
        <f t="shared" si="0"/>
        <v>28.959999999999987</v>
      </c>
      <c r="H22" s="27"/>
      <c r="J22" s="27" t="s">
        <v>70</v>
      </c>
      <c r="K22" s="27" t="s">
        <v>45</v>
      </c>
      <c r="L22" s="27" t="s">
        <v>30</v>
      </c>
      <c r="M22" s="27" t="s">
        <v>120</v>
      </c>
      <c r="N22" s="28">
        <v>3.35185185185185E-4</v>
      </c>
      <c r="O22" s="27" t="s">
        <v>137</v>
      </c>
      <c r="P22" s="29">
        <f t="shared" si="1"/>
        <v>28.959999999999987</v>
      </c>
      <c r="Q22" s="27"/>
      <c r="S22" s="27" t="b">
        <f t="shared" si="2"/>
        <v>1</v>
      </c>
      <c r="T22" s="27" t="b">
        <f t="shared" si="3"/>
        <v>1</v>
      </c>
      <c r="U22" s="27" t="b">
        <f t="shared" si="4"/>
        <v>1</v>
      </c>
      <c r="V22" s="27" t="b">
        <f t="shared" si="5"/>
        <v>1</v>
      </c>
      <c r="W22" s="27" t="b">
        <f t="shared" si="6"/>
        <v>1</v>
      </c>
      <c r="X22" s="27" t="b">
        <f t="shared" si="7"/>
        <v>1</v>
      </c>
      <c r="Y22" s="27" t="b">
        <f t="shared" si="8"/>
        <v>1</v>
      </c>
      <c r="Z22" s="27" t="b">
        <f t="shared" si="9"/>
        <v>1</v>
      </c>
      <c r="AA22" s="27" t="b">
        <f t="shared" si="10"/>
        <v>1</v>
      </c>
      <c r="AB22" s="27" t="b">
        <f t="shared" si="12"/>
        <v>0</v>
      </c>
      <c r="AC22" s="27" t="b">
        <f>IF(E22&gt;E16,FALSE(),IF(H22=B16,E22=E16,OR(H22="",H22="Referenzwert")))</f>
        <v>1</v>
      </c>
      <c r="AD22" s="30">
        <f t="shared" si="11"/>
        <v>0</v>
      </c>
    </row>
    <row r="23" spans="1:31">
      <c r="A23" s="27" t="s">
        <v>138</v>
      </c>
      <c r="B23" s="27" t="s">
        <v>45</v>
      </c>
      <c r="C23" s="1" t="s">
        <v>30</v>
      </c>
      <c r="D23" s="27" t="s">
        <v>130</v>
      </c>
      <c r="E23" s="28">
        <v>5.67476851851852E-4</v>
      </c>
      <c r="F23" s="31" t="s">
        <v>139</v>
      </c>
      <c r="G23" s="29">
        <f t="shared" si="0"/>
        <v>49.030000000000008</v>
      </c>
      <c r="H23" s="27"/>
      <c r="J23" s="27" t="s">
        <v>138</v>
      </c>
      <c r="K23" s="27" t="s">
        <v>45</v>
      </c>
      <c r="L23" s="27" t="s">
        <v>30</v>
      </c>
      <c r="M23" s="27" t="s">
        <v>130</v>
      </c>
      <c r="N23" s="28">
        <v>5.67476851851852E-4</v>
      </c>
      <c r="O23" s="27" t="s">
        <v>139</v>
      </c>
      <c r="P23" s="29">
        <f t="shared" si="1"/>
        <v>49.030000000000008</v>
      </c>
      <c r="Q23" s="27"/>
      <c r="S23" s="27" t="b">
        <f t="shared" si="2"/>
        <v>1</v>
      </c>
      <c r="T23" s="27" t="b">
        <f t="shared" si="3"/>
        <v>1</v>
      </c>
      <c r="U23" s="27" t="b">
        <f t="shared" si="4"/>
        <v>1</v>
      </c>
      <c r="V23" s="27" t="b">
        <f t="shared" si="5"/>
        <v>1</v>
      </c>
      <c r="W23" s="27" t="b">
        <f t="shared" si="6"/>
        <v>1</v>
      </c>
      <c r="X23" s="27" t="b">
        <f t="shared" si="7"/>
        <v>1</v>
      </c>
      <c r="Y23" s="27" t="b">
        <f t="shared" si="8"/>
        <v>1</v>
      </c>
      <c r="Z23" s="27" t="b">
        <f t="shared" si="9"/>
        <v>1</v>
      </c>
      <c r="AA23" s="27" t="b">
        <f t="shared" si="10"/>
        <v>1</v>
      </c>
      <c r="AB23" s="27" t="b">
        <f t="shared" si="12"/>
        <v>0</v>
      </c>
      <c r="AC23" s="27"/>
      <c r="AD23" s="30">
        <f t="shared" si="11"/>
        <v>0</v>
      </c>
    </row>
    <row r="24" spans="1:31">
      <c r="A24" s="22" t="s">
        <v>70</v>
      </c>
      <c r="B24" s="27" t="s">
        <v>45</v>
      </c>
      <c r="C24" s="1" t="s">
        <v>30</v>
      </c>
      <c r="D24" s="27" t="s">
        <v>131</v>
      </c>
      <c r="E24" s="28">
        <v>7.3993055555555596E-4</v>
      </c>
      <c r="F24" s="31" t="s">
        <v>137</v>
      </c>
      <c r="G24" s="29">
        <f t="shared" si="0"/>
        <v>63.930000000000035</v>
      </c>
      <c r="H24" s="27"/>
      <c r="J24" s="27" t="s">
        <v>70</v>
      </c>
      <c r="K24" s="27" t="s">
        <v>45</v>
      </c>
      <c r="L24" s="27" t="s">
        <v>30</v>
      </c>
      <c r="M24" s="27" t="s">
        <v>131</v>
      </c>
      <c r="N24" s="28">
        <v>7.3993055555555596E-4</v>
      </c>
      <c r="O24" s="27" t="s">
        <v>137</v>
      </c>
      <c r="P24" s="29">
        <f t="shared" si="1"/>
        <v>63.930000000000035</v>
      </c>
      <c r="Q24" s="27"/>
      <c r="S24" s="27" t="b">
        <f t="shared" si="2"/>
        <v>1</v>
      </c>
      <c r="T24" s="27" t="b">
        <f t="shared" si="3"/>
        <v>1</v>
      </c>
      <c r="U24" s="27" t="b">
        <f t="shared" si="4"/>
        <v>1</v>
      </c>
      <c r="V24" s="27" t="b">
        <f t="shared" si="5"/>
        <v>1</v>
      </c>
      <c r="W24" s="27" t="b">
        <f t="shared" si="6"/>
        <v>1</v>
      </c>
      <c r="X24" s="27" t="b">
        <f t="shared" si="7"/>
        <v>1</v>
      </c>
      <c r="Y24" s="27" t="b">
        <f t="shared" si="8"/>
        <v>1</v>
      </c>
      <c r="Z24" s="27" t="b">
        <f t="shared" si="9"/>
        <v>1</v>
      </c>
      <c r="AA24" s="27" t="b">
        <f t="shared" si="10"/>
        <v>1</v>
      </c>
      <c r="AB24" s="27" t="b">
        <f t="shared" si="12"/>
        <v>0</v>
      </c>
      <c r="AC24" s="38"/>
      <c r="AD24" s="30">
        <f t="shared" si="11"/>
        <v>0</v>
      </c>
      <c r="AE24" s="40"/>
    </row>
    <row r="25" spans="1:31">
      <c r="A25" s="22" t="s">
        <v>138</v>
      </c>
      <c r="B25" s="27" t="s">
        <v>45</v>
      </c>
      <c r="C25" s="1" t="s">
        <v>30</v>
      </c>
      <c r="D25" s="27" t="s">
        <v>133</v>
      </c>
      <c r="E25" s="28">
        <v>6.4710648148148201E-4</v>
      </c>
      <c r="F25" s="31" t="s">
        <v>139</v>
      </c>
      <c r="G25" s="29">
        <f t="shared" si="0"/>
        <v>55.910000000000046</v>
      </c>
      <c r="H25" s="27"/>
      <c r="J25" s="27" t="s">
        <v>138</v>
      </c>
      <c r="K25" s="27" t="s">
        <v>45</v>
      </c>
      <c r="L25" s="27" t="s">
        <v>30</v>
      </c>
      <c r="M25" s="27" t="s">
        <v>133</v>
      </c>
      <c r="N25" s="28">
        <v>6.4710648148148201E-4</v>
      </c>
      <c r="O25" s="27" t="s">
        <v>139</v>
      </c>
      <c r="P25" s="29">
        <f t="shared" si="1"/>
        <v>55.910000000000046</v>
      </c>
      <c r="Q25" s="27"/>
      <c r="S25" s="27" t="b">
        <f t="shared" si="2"/>
        <v>1</v>
      </c>
      <c r="T25" s="27" t="b">
        <f t="shared" si="3"/>
        <v>1</v>
      </c>
      <c r="U25" s="27" t="b">
        <f t="shared" si="4"/>
        <v>1</v>
      </c>
      <c r="V25" s="27" t="b">
        <f t="shared" si="5"/>
        <v>1</v>
      </c>
      <c r="W25" s="27" t="b">
        <f t="shared" si="6"/>
        <v>1</v>
      </c>
      <c r="X25" s="27" t="b">
        <f t="shared" si="7"/>
        <v>1</v>
      </c>
      <c r="Y25" s="27" t="b">
        <f t="shared" si="8"/>
        <v>1</v>
      </c>
      <c r="Z25" s="27" t="b">
        <f t="shared" si="9"/>
        <v>1</v>
      </c>
      <c r="AA25" s="27" t="b">
        <f t="shared" si="10"/>
        <v>1</v>
      </c>
      <c r="AB25" s="27" t="b">
        <f t="shared" si="12"/>
        <v>0</v>
      </c>
      <c r="AC25" s="38"/>
      <c r="AD25" s="30">
        <f t="shared" si="11"/>
        <v>0</v>
      </c>
      <c r="AE25" s="40"/>
    </row>
    <row r="26" spans="1:31">
      <c r="A26" s="27" t="s">
        <v>16</v>
      </c>
      <c r="B26" s="27" t="s">
        <v>45</v>
      </c>
      <c r="C26" s="1" t="s">
        <v>30</v>
      </c>
      <c r="D26" s="27" t="s">
        <v>135</v>
      </c>
      <c r="E26" s="28">
        <v>1.5910879629629599E-3</v>
      </c>
      <c r="F26" s="31" t="s">
        <v>137</v>
      </c>
      <c r="G26" s="29">
        <f t="shared" si="0"/>
        <v>137.46999999999974</v>
      </c>
      <c r="H26" s="27"/>
      <c r="J26" s="27" t="s">
        <v>16</v>
      </c>
      <c r="K26" s="27" t="s">
        <v>45</v>
      </c>
      <c r="L26" s="27" t="s">
        <v>30</v>
      </c>
      <c r="M26" s="27" t="s">
        <v>135</v>
      </c>
      <c r="N26" s="28">
        <v>1.5910879629629599E-3</v>
      </c>
      <c r="O26" s="27" t="s">
        <v>137</v>
      </c>
      <c r="P26" s="29">
        <f t="shared" si="1"/>
        <v>137.46999999999974</v>
      </c>
      <c r="Q26" s="27"/>
      <c r="S26" s="27" t="b">
        <f t="shared" si="2"/>
        <v>1</v>
      </c>
      <c r="T26" s="27" t="b">
        <f t="shared" si="3"/>
        <v>1</v>
      </c>
      <c r="U26" s="27" t="b">
        <f t="shared" si="4"/>
        <v>1</v>
      </c>
      <c r="V26" s="27" t="b">
        <f t="shared" si="5"/>
        <v>1</v>
      </c>
      <c r="W26" s="27" t="b">
        <f t="shared" si="6"/>
        <v>1</v>
      </c>
      <c r="X26" s="27" t="b">
        <f t="shared" si="7"/>
        <v>1</v>
      </c>
      <c r="Y26" s="27" t="b">
        <f t="shared" si="8"/>
        <v>1</v>
      </c>
      <c r="Z26" s="27" t="b">
        <f t="shared" si="9"/>
        <v>1</v>
      </c>
      <c r="AA26" s="27" t="b">
        <f t="shared" si="10"/>
        <v>1</v>
      </c>
      <c r="AB26" s="27" t="b">
        <f t="shared" si="12"/>
        <v>0</v>
      </c>
      <c r="AC26" s="38"/>
      <c r="AD26" s="30">
        <f t="shared" si="11"/>
        <v>0</v>
      </c>
    </row>
    <row r="27" spans="1:31">
      <c r="A27" s="22" t="s">
        <v>140</v>
      </c>
      <c r="B27" s="27" t="s">
        <v>55</v>
      </c>
      <c r="C27" s="1" t="s">
        <v>18</v>
      </c>
      <c r="D27" s="27" t="s">
        <v>127</v>
      </c>
      <c r="E27" s="28">
        <v>1.50509259259259E-3</v>
      </c>
      <c r="F27" s="31" t="s">
        <v>123</v>
      </c>
      <c r="G27" s="29">
        <f t="shared" si="0"/>
        <v>130.03999999999976</v>
      </c>
      <c r="H27" s="22"/>
      <c r="J27" s="27" t="s">
        <v>140</v>
      </c>
      <c r="K27" s="27" t="s">
        <v>55</v>
      </c>
      <c r="L27" s="27" t="s">
        <v>18</v>
      </c>
      <c r="M27" s="27" t="s">
        <v>127</v>
      </c>
      <c r="N27" s="28">
        <v>1.50509259259259E-3</v>
      </c>
      <c r="O27" s="27" t="s">
        <v>123</v>
      </c>
      <c r="P27" s="29">
        <f t="shared" si="1"/>
        <v>130.03999999999976</v>
      </c>
      <c r="Q27" s="27"/>
      <c r="S27" s="27" t="b">
        <f t="shared" si="2"/>
        <v>1</v>
      </c>
      <c r="T27" s="27" t="b">
        <f t="shared" si="3"/>
        <v>1</v>
      </c>
      <c r="U27" s="27" t="b">
        <f t="shared" si="4"/>
        <v>1</v>
      </c>
      <c r="V27" s="27" t="b">
        <f t="shared" si="5"/>
        <v>1</v>
      </c>
      <c r="W27" s="27" t="b">
        <f t="shared" si="6"/>
        <v>1</v>
      </c>
      <c r="X27" s="27" t="b">
        <f t="shared" si="7"/>
        <v>1</v>
      </c>
      <c r="Y27" s="27" t="b">
        <f t="shared" si="8"/>
        <v>1</v>
      </c>
      <c r="Z27" s="27" t="b">
        <f t="shared" si="9"/>
        <v>1</v>
      </c>
      <c r="AA27" s="27" t="b">
        <f t="shared" si="10"/>
        <v>1</v>
      </c>
      <c r="AB27" s="27" t="b">
        <f t="shared" si="12"/>
        <v>0</v>
      </c>
      <c r="AC27" s="27" t="b">
        <f t="shared" ref="AC27:AC50" si="13">IF(E27&gt;E15,FALSE(),IF(E27&lt;E15,TRUE(),IF(OR(H27=B15,AND(H15&lt;&gt;"",H27=H15)),E27=E15,OR(H15="",H15="Referenzwert"))))</f>
        <v>1</v>
      </c>
      <c r="AD27" s="30">
        <f t="shared" si="11"/>
        <v>0</v>
      </c>
    </row>
    <row r="28" spans="1:31">
      <c r="A28" s="27" t="s">
        <v>141</v>
      </c>
      <c r="B28" s="27" t="s">
        <v>55</v>
      </c>
      <c r="C28" s="1" t="s">
        <v>18</v>
      </c>
      <c r="D28" s="27" t="s">
        <v>120</v>
      </c>
      <c r="E28" s="28">
        <v>3.8692129629629602E-4</v>
      </c>
      <c r="F28" s="31" t="s">
        <v>142</v>
      </c>
      <c r="G28" s="29">
        <f t="shared" si="0"/>
        <v>33.429999999999978</v>
      </c>
      <c r="H28" s="22"/>
      <c r="J28" s="27" t="s">
        <v>141</v>
      </c>
      <c r="K28" s="27" t="s">
        <v>55</v>
      </c>
      <c r="L28" s="27" t="s">
        <v>18</v>
      </c>
      <c r="M28" s="27" t="s">
        <v>120</v>
      </c>
      <c r="N28" s="28">
        <v>3.8692129629629602E-4</v>
      </c>
      <c r="O28" s="27" t="s">
        <v>142</v>
      </c>
      <c r="P28" s="29">
        <f t="shared" si="1"/>
        <v>33.429999999999978</v>
      </c>
      <c r="Q28" s="27"/>
      <c r="S28" s="27" t="b">
        <f t="shared" si="2"/>
        <v>1</v>
      </c>
      <c r="T28" s="27" t="b">
        <f t="shared" si="3"/>
        <v>1</v>
      </c>
      <c r="U28" s="27" t="b">
        <f t="shared" si="4"/>
        <v>1</v>
      </c>
      <c r="V28" s="27" t="b">
        <f t="shared" si="5"/>
        <v>1</v>
      </c>
      <c r="W28" s="27" t="b">
        <f t="shared" si="6"/>
        <v>1</v>
      </c>
      <c r="X28" s="27" t="b">
        <f t="shared" si="7"/>
        <v>1</v>
      </c>
      <c r="Y28" s="27" t="b">
        <f t="shared" si="8"/>
        <v>1</v>
      </c>
      <c r="Z28" s="27" t="b">
        <f t="shared" si="9"/>
        <v>1</v>
      </c>
      <c r="AA28" s="27" t="b">
        <f t="shared" si="10"/>
        <v>1</v>
      </c>
      <c r="AB28" s="27" t="b">
        <f t="shared" si="12"/>
        <v>0</v>
      </c>
      <c r="AC28" s="27" t="b">
        <f t="shared" si="13"/>
        <v>1</v>
      </c>
      <c r="AD28" s="30">
        <f t="shared" si="11"/>
        <v>0</v>
      </c>
    </row>
    <row r="29" spans="1:31">
      <c r="A29" s="27" t="s">
        <v>129</v>
      </c>
      <c r="B29" s="27" t="s">
        <v>55</v>
      </c>
      <c r="C29" s="1" t="s">
        <v>18</v>
      </c>
      <c r="D29" s="27" t="s">
        <v>130</v>
      </c>
      <c r="E29" s="28">
        <v>6.03587962962963E-4</v>
      </c>
      <c r="F29" s="24" t="s">
        <v>123</v>
      </c>
      <c r="G29" s="29">
        <f t="shared" si="0"/>
        <v>52.150000000000006</v>
      </c>
      <c r="H29" s="22" t="s">
        <v>45</v>
      </c>
      <c r="J29" s="27" t="s">
        <v>129</v>
      </c>
      <c r="K29" s="27" t="s">
        <v>55</v>
      </c>
      <c r="L29" s="27" t="s">
        <v>18</v>
      </c>
      <c r="M29" s="27" t="s">
        <v>130</v>
      </c>
      <c r="N29" s="28">
        <v>6.03587962962963E-4</v>
      </c>
      <c r="O29" s="27" t="s">
        <v>123</v>
      </c>
      <c r="P29" s="29">
        <f t="shared" si="1"/>
        <v>52.150000000000006</v>
      </c>
      <c r="Q29" s="27" t="s">
        <v>45</v>
      </c>
      <c r="S29" s="27" t="b">
        <f t="shared" si="2"/>
        <v>1</v>
      </c>
      <c r="T29" s="27" t="b">
        <f t="shared" si="3"/>
        <v>1</v>
      </c>
      <c r="U29" s="27" t="b">
        <f t="shared" si="4"/>
        <v>1</v>
      </c>
      <c r="V29" s="27" t="b">
        <f t="shared" si="5"/>
        <v>1</v>
      </c>
      <c r="W29" s="27" t="b">
        <f t="shared" si="6"/>
        <v>1</v>
      </c>
      <c r="X29" s="27" t="b">
        <f t="shared" si="7"/>
        <v>1</v>
      </c>
      <c r="Y29" s="27" t="b">
        <f t="shared" si="8"/>
        <v>1</v>
      </c>
      <c r="Z29" s="27" t="b">
        <f t="shared" si="9"/>
        <v>1</v>
      </c>
      <c r="AA29" s="27" t="b">
        <f t="shared" si="10"/>
        <v>1</v>
      </c>
      <c r="AB29" s="27" t="b">
        <f t="shared" si="12"/>
        <v>0</v>
      </c>
      <c r="AC29" s="27" t="b">
        <f t="shared" si="13"/>
        <v>1</v>
      </c>
      <c r="AD29" s="30">
        <f t="shared" si="11"/>
        <v>0</v>
      </c>
    </row>
    <row r="30" spans="1:31">
      <c r="A30" s="27" t="s">
        <v>29</v>
      </c>
      <c r="B30" s="27" t="s">
        <v>55</v>
      </c>
      <c r="C30" s="1" t="s">
        <v>18</v>
      </c>
      <c r="D30" s="27" t="s">
        <v>131</v>
      </c>
      <c r="E30" s="28">
        <v>8.1539351851851901E-4</v>
      </c>
      <c r="F30" s="24" t="s">
        <v>142</v>
      </c>
      <c r="G30" s="29">
        <f t="shared" si="0"/>
        <v>70.450000000000031</v>
      </c>
      <c r="H30" s="22"/>
      <c r="J30" s="27" t="s">
        <v>29</v>
      </c>
      <c r="K30" s="27" t="s">
        <v>55</v>
      </c>
      <c r="L30" s="27" t="s">
        <v>18</v>
      </c>
      <c r="M30" s="27" t="s">
        <v>131</v>
      </c>
      <c r="N30" s="28">
        <v>8.1539351851851901E-4</v>
      </c>
      <c r="O30" s="27" t="s">
        <v>142</v>
      </c>
      <c r="P30" s="29">
        <f t="shared" si="1"/>
        <v>70.450000000000031</v>
      </c>
      <c r="Q30" s="27"/>
      <c r="S30" s="27" t="b">
        <f t="shared" si="2"/>
        <v>1</v>
      </c>
      <c r="T30" s="27" t="b">
        <f t="shared" si="3"/>
        <v>1</v>
      </c>
      <c r="U30" s="27" t="b">
        <f t="shared" si="4"/>
        <v>1</v>
      </c>
      <c r="V30" s="27" t="b">
        <f t="shared" si="5"/>
        <v>1</v>
      </c>
      <c r="W30" s="27" t="b">
        <f t="shared" si="6"/>
        <v>1</v>
      </c>
      <c r="X30" s="27" t="b">
        <f t="shared" si="7"/>
        <v>1</v>
      </c>
      <c r="Y30" s="27" t="b">
        <f t="shared" si="8"/>
        <v>1</v>
      </c>
      <c r="Z30" s="27" t="b">
        <f t="shared" si="9"/>
        <v>1</v>
      </c>
      <c r="AA30" s="27" t="b">
        <f t="shared" si="10"/>
        <v>1</v>
      </c>
      <c r="AB30" s="27" t="b">
        <f t="shared" si="12"/>
        <v>0</v>
      </c>
      <c r="AC30" s="27" t="b">
        <f t="shared" si="13"/>
        <v>1</v>
      </c>
      <c r="AD30" s="30">
        <f t="shared" si="11"/>
        <v>0</v>
      </c>
    </row>
    <row r="31" spans="1:31">
      <c r="A31" s="22" t="s">
        <v>141</v>
      </c>
      <c r="B31" s="27" t="s">
        <v>55</v>
      </c>
      <c r="C31" s="1" t="s">
        <v>18</v>
      </c>
      <c r="D31" s="27" t="s">
        <v>133</v>
      </c>
      <c r="E31" s="28">
        <v>6.7349537037036998E-4</v>
      </c>
      <c r="F31" s="24" t="s">
        <v>142</v>
      </c>
      <c r="G31" s="29">
        <f t="shared" si="0"/>
        <v>58.189999999999969</v>
      </c>
      <c r="H31" s="22"/>
      <c r="J31" s="27" t="s">
        <v>141</v>
      </c>
      <c r="K31" s="27" t="s">
        <v>55</v>
      </c>
      <c r="L31" s="27" t="s">
        <v>18</v>
      </c>
      <c r="M31" s="27" t="s">
        <v>133</v>
      </c>
      <c r="N31" s="28">
        <v>6.7349537037036998E-4</v>
      </c>
      <c r="O31" s="27" t="s">
        <v>142</v>
      </c>
      <c r="P31" s="29">
        <f t="shared" si="1"/>
        <v>58.189999999999969</v>
      </c>
      <c r="Q31" s="27"/>
      <c r="S31" s="27" t="b">
        <f t="shared" si="2"/>
        <v>1</v>
      </c>
      <c r="T31" s="27" t="b">
        <f t="shared" si="3"/>
        <v>1</v>
      </c>
      <c r="U31" s="27" t="b">
        <f t="shared" si="4"/>
        <v>1</v>
      </c>
      <c r="V31" s="27" t="b">
        <f t="shared" si="5"/>
        <v>1</v>
      </c>
      <c r="W31" s="27" t="b">
        <f t="shared" si="6"/>
        <v>1</v>
      </c>
      <c r="X31" s="27" t="b">
        <f t="shared" si="7"/>
        <v>1</v>
      </c>
      <c r="Y31" s="27" t="b">
        <f t="shared" si="8"/>
        <v>1</v>
      </c>
      <c r="Z31" s="27" t="b">
        <f t="shared" si="9"/>
        <v>1</v>
      </c>
      <c r="AA31" s="27" t="b">
        <f t="shared" si="10"/>
        <v>1</v>
      </c>
      <c r="AB31" s="27" t="b">
        <f t="shared" si="12"/>
        <v>0</v>
      </c>
      <c r="AC31" s="27" t="b">
        <f t="shared" si="13"/>
        <v>1</v>
      </c>
      <c r="AD31" s="30">
        <f t="shared" si="11"/>
        <v>0</v>
      </c>
    </row>
    <row r="32" spans="1:31" ht="14.25" customHeight="1">
      <c r="A32" s="27" t="s">
        <v>143</v>
      </c>
      <c r="B32" s="27" t="s">
        <v>55</v>
      </c>
      <c r="C32" s="1" t="s">
        <v>18</v>
      </c>
      <c r="D32" s="27" t="s">
        <v>135</v>
      </c>
      <c r="E32" s="28">
        <v>1.6906250000000001E-3</v>
      </c>
      <c r="F32" s="31" t="s">
        <v>123</v>
      </c>
      <c r="G32" s="29">
        <f t="shared" si="0"/>
        <v>146.07</v>
      </c>
      <c r="H32" s="22"/>
      <c r="J32" s="27" t="s">
        <v>143</v>
      </c>
      <c r="K32" s="27" t="s">
        <v>55</v>
      </c>
      <c r="L32" s="27" t="s">
        <v>18</v>
      </c>
      <c r="M32" s="27" t="s">
        <v>135</v>
      </c>
      <c r="N32" s="28">
        <v>1.6906250000000001E-3</v>
      </c>
      <c r="O32" s="27" t="s">
        <v>123</v>
      </c>
      <c r="P32" s="29">
        <f t="shared" si="1"/>
        <v>146.07</v>
      </c>
      <c r="Q32" s="27"/>
      <c r="S32" s="27" t="b">
        <f t="shared" si="2"/>
        <v>1</v>
      </c>
      <c r="T32" s="27" t="b">
        <f t="shared" si="3"/>
        <v>1</v>
      </c>
      <c r="U32" s="27" t="b">
        <f t="shared" si="4"/>
        <v>1</v>
      </c>
      <c r="V32" s="27" t="b">
        <f t="shared" si="5"/>
        <v>1</v>
      </c>
      <c r="W32" s="27" t="b">
        <f t="shared" si="6"/>
        <v>1</v>
      </c>
      <c r="X32" s="27" t="b">
        <f t="shared" si="7"/>
        <v>1</v>
      </c>
      <c r="Y32" s="27" t="b">
        <f t="shared" si="8"/>
        <v>1</v>
      </c>
      <c r="Z32" s="27" t="b">
        <f t="shared" si="9"/>
        <v>1</v>
      </c>
      <c r="AA32" s="27" t="b">
        <f t="shared" si="10"/>
        <v>1</v>
      </c>
      <c r="AB32" s="27" t="b">
        <f t="shared" si="12"/>
        <v>0</v>
      </c>
      <c r="AC32" s="27" t="b">
        <f t="shared" si="13"/>
        <v>1</v>
      </c>
      <c r="AD32" s="30">
        <f t="shared" si="11"/>
        <v>0</v>
      </c>
    </row>
    <row r="33" spans="1:30">
      <c r="A33" s="27" t="s">
        <v>136</v>
      </c>
      <c r="B33" s="27" t="s">
        <v>55</v>
      </c>
      <c r="C33" s="1" t="s">
        <v>30</v>
      </c>
      <c r="D33" s="27" t="s">
        <v>127</v>
      </c>
      <c r="E33" s="28">
        <v>1.3666666666666701E-3</v>
      </c>
      <c r="F33" s="31" t="s">
        <v>137</v>
      </c>
      <c r="G33" s="29">
        <f t="shared" si="0"/>
        <v>118.0800000000003</v>
      </c>
      <c r="H33" s="22" t="s">
        <v>45</v>
      </c>
      <c r="J33" s="27" t="s">
        <v>136</v>
      </c>
      <c r="K33" s="27" t="s">
        <v>55</v>
      </c>
      <c r="L33" s="27" t="s">
        <v>30</v>
      </c>
      <c r="M33" s="27" t="s">
        <v>127</v>
      </c>
      <c r="N33" s="28">
        <v>1.3666666666666701E-3</v>
      </c>
      <c r="O33" s="27" t="s">
        <v>137</v>
      </c>
      <c r="P33" s="29">
        <f t="shared" si="1"/>
        <v>118.0800000000003</v>
      </c>
      <c r="Q33" s="27" t="s">
        <v>45</v>
      </c>
      <c r="S33" s="27" t="b">
        <f t="shared" si="2"/>
        <v>1</v>
      </c>
      <c r="T33" s="27" t="b">
        <f t="shared" si="3"/>
        <v>1</v>
      </c>
      <c r="U33" s="27" t="b">
        <f t="shared" si="4"/>
        <v>1</v>
      </c>
      <c r="V33" s="27" t="b">
        <f t="shared" si="5"/>
        <v>1</v>
      </c>
      <c r="W33" s="27" t="b">
        <f t="shared" si="6"/>
        <v>1</v>
      </c>
      <c r="X33" s="27" t="b">
        <f t="shared" si="7"/>
        <v>1</v>
      </c>
      <c r="Y33" s="27" t="b">
        <f t="shared" si="8"/>
        <v>1</v>
      </c>
      <c r="Z33" s="27" t="b">
        <f t="shared" si="9"/>
        <v>1</v>
      </c>
      <c r="AA33" s="27" t="b">
        <f t="shared" si="10"/>
        <v>1</v>
      </c>
      <c r="AB33" s="27" t="b">
        <f t="shared" si="12"/>
        <v>0</v>
      </c>
      <c r="AC33" s="27" t="b">
        <f t="shared" si="13"/>
        <v>1</v>
      </c>
      <c r="AD33" s="30">
        <f t="shared" si="11"/>
        <v>0</v>
      </c>
    </row>
    <row r="34" spans="1:30">
      <c r="A34" s="27" t="s">
        <v>70</v>
      </c>
      <c r="B34" s="27" t="s">
        <v>55</v>
      </c>
      <c r="C34" s="1" t="s">
        <v>30</v>
      </c>
      <c r="D34" s="27" t="s">
        <v>120</v>
      </c>
      <c r="E34" s="28">
        <v>3.35185185185185E-4</v>
      </c>
      <c r="F34" s="31" t="s">
        <v>137</v>
      </c>
      <c r="G34" s="29">
        <f t="shared" si="0"/>
        <v>28.959999999999987</v>
      </c>
      <c r="H34" s="22" t="s">
        <v>45</v>
      </c>
      <c r="J34" s="27" t="s">
        <v>70</v>
      </c>
      <c r="K34" s="27" t="s">
        <v>55</v>
      </c>
      <c r="L34" s="27" t="s">
        <v>30</v>
      </c>
      <c r="M34" s="27" t="s">
        <v>120</v>
      </c>
      <c r="N34" s="28">
        <v>3.35185185185185E-4</v>
      </c>
      <c r="O34" s="27" t="s">
        <v>137</v>
      </c>
      <c r="P34" s="29">
        <f t="shared" si="1"/>
        <v>28.959999999999987</v>
      </c>
      <c r="Q34" s="27" t="s">
        <v>45</v>
      </c>
      <c r="S34" s="27" t="b">
        <f t="shared" si="2"/>
        <v>1</v>
      </c>
      <c r="T34" s="27" t="b">
        <f t="shared" si="3"/>
        <v>1</v>
      </c>
      <c r="U34" s="27" t="b">
        <f t="shared" si="4"/>
        <v>1</v>
      </c>
      <c r="V34" s="27" t="b">
        <f t="shared" si="5"/>
        <v>1</v>
      </c>
      <c r="W34" s="27" t="b">
        <f t="shared" si="6"/>
        <v>1</v>
      </c>
      <c r="X34" s="27" t="b">
        <f t="shared" si="7"/>
        <v>1</v>
      </c>
      <c r="Y34" s="27" t="b">
        <f t="shared" si="8"/>
        <v>1</v>
      </c>
      <c r="Z34" s="27" t="b">
        <f t="shared" si="9"/>
        <v>1</v>
      </c>
      <c r="AA34" s="27" t="b">
        <f t="shared" si="10"/>
        <v>1</v>
      </c>
      <c r="AB34" s="27" t="b">
        <f t="shared" si="12"/>
        <v>0</v>
      </c>
      <c r="AC34" s="27" t="b">
        <f t="shared" si="13"/>
        <v>1</v>
      </c>
      <c r="AD34" s="30">
        <f t="shared" si="11"/>
        <v>0</v>
      </c>
    </row>
    <row r="35" spans="1:30">
      <c r="A35" s="27" t="s">
        <v>129</v>
      </c>
      <c r="B35" s="27" t="s">
        <v>55</v>
      </c>
      <c r="C35" s="1" t="s">
        <v>30</v>
      </c>
      <c r="D35" s="27" t="s">
        <v>130</v>
      </c>
      <c r="E35" s="28">
        <v>5.3194444444444502E-4</v>
      </c>
      <c r="F35" s="31" t="s">
        <v>144</v>
      </c>
      <c r="G35" s="29">
        <f t="shared" ref="G35:G66" si="14">E35*24*60*60</f>
        <v>45.960000000000051</v>
      </c>
      <c r="H35" s="22"/>
      <c r="J35" s="27" t="s">
        <v>129</v>
      </c>
      <c r="K35" s="27" t="s">
        <v>55</v>
      </c>
      <c r="L35" s="27" t="s">
        <v>30</v>
      </c>
      <c r="M35" s="27" t="s">
        <v>130</v>
      </c>
      <c r="N35" s="28">
        <v>5.3194444444444502E-4</v>
      </c>
      <c r="O35" s="27" t="s">
        <v>144</v>
      </c>
      <c r="P35" s="29">
        <f t="shared" ref="P35:P66" si="15">N35*24*60*60</f>
        <v>45.960000000000051</v>
      </c>
      <c r="Q35" s="27"/>
      <c r="S35" s="27" t="b">
        <f t="shared" ref="S35:S66" si="16">EXACT(A35,J35)</f>
        <v>1</v>
      </c>
      <c r="T35" s="27" t="b">
        <f t="shared" ref="T35:T66" si="17">EXACT(B35,K35)</f>
        <v>1</v>
      </c>
      <c r="U35" s="27" t="b">
        <f t="shared" ref="U35:U66" si="18">EXACT(C35,L35)</f>
        <v>1</v>
      </c>
      <c r="V35" s="27" t="b">
        <f t="shared" ref="V35:V66" si="19">EXACT(D35,M35)</f>
        <v>1</v>
      </c>
      <c r="W35" s="27" t="b">
        <f t="shared" ref="W35:W66" si="20">EXACT(E35,N35)</f>
        <v>1</v>
      </c>
      <c r="X35" s="27" t="b">
        <f t="shared" ref="X35:X66" si="21">EXACT(F35,O35)</f>
        <v>1</v>
      </c>
      <c r="Y35" s="27" t="b">
        <f t="shared" ref="Y35:Y66" si="22">EXACT(G35,P35)</f>
        <v>1</v>
      </c>
      <c r="Z35" s="27" t="b">
        <f t="shared" ref="Z35:Z66" si="23">EXACT(H35,Q35)</f>
        <v>1</v>
      </c>
      <c r="AA35" s="27" t="b">
        <f t="shared" ref="AA35:AA66" si="24">IF(AND(T35,U35,V35),TRUE(),FALSE())</f>
        <v>1</v>
      </c>
      <c r="AB35" s="27" t="b">
        <f t="shared" si="12"/>
        <v>0</v>
      </c>
      <c r="AC35" s="27" t="b">
        <f t="shared" si="13"/>
        <v>1</v>
      </c>
      <c r="AD35" s="30">
        <f t="shared" ref="AD35:AD66" si="25">ROUND((P35-G35)/P35,4)</f>
        <v>0</v>
      </c>
    </row>
    <row r="36" spans="1:30">
      <c r="A36" s="27" t="s">
        <v>145</v>
      </c>
      <c r="B36" s="27" t="s">
        <v>55</v>
      </c>
      <c r="C36" s="1" t="s">
        <v>30</v>
      </c>
      <c r="D36" s="27" t="s">
        <v>131</v>
      </c>
      <c r="E36" s="28">
        <v>7.1423611111111113E-4</v>
      </c>
      <c r="F36" s="31" t="s">
        <v>137</v>
      </c>
      <c r="G36" s="29">
        <f t="shared" si="14"/>
        <v>61.71</v>
      </c>
      <c r="H36" s="22"/>
      <c r="J36" s="27" t="s">
        <v>146</v>
      </c>
      <c r="K36" s="27" t="s">
        <v>55</v>
      </c>
      <c r="L36" s="27" t="s">
        <v>30</v>
      </c>
      <c r="M36" s="27" t="s">
        <v>131</v>
      </c>
      <c r="N36" s="28">
        <v>7.2303240740740704E-4</v>
      </c>
      <c r="O36" s="27" t="s">
        <v>147</v>
      </c>
      <c r="P36" s="29">
        <f t="shared" si="15"/>
        <v>62.46999999999997</v>
      </c>
      <c r="Q36" s="27"/>
      <c r="S36" s="27" t="b">
        <f t="shared" si="16"/>
        <v>0</v>
      </c>
      <c r="T36" s="27" t="b">
        <f t="shared" si="17"/>
        <v>1</v>
      </c>
      <c r="U36" s="27" t="b">
        <f t="shared" si="18"/>
        <v>1</v>
      </c>
      <c r="V36" s="27" t="b">
        <f t="shared" si="19"/>
        <v>1</v>
      </c>
      <c r="W36" s="27" t="b">
        <f t="shared" si="20"/>
        <v>0</v>
      </c>
      <c r="X36" s="27" t="b">
        <f t="shared" si="21"/>
        <v>0</v>
      </c>
      <c r="Y36" s="27" t="b">
        <f t="shared" si="22"/>
        <v>0</v>
      </c>
      <c r="Z36" s="27" t="b">
        <f t="shared" si="23"/>
        <v>1</v>
      </c>
      <c r="AA36" s="27" t="b">
        <f t="shared" si="24"/>
        <v>1</v>
      </c>
      <c r="AB36" s="27" t="b">
        <f t="shared" si="12"/>
        <v>1</v>
      </c>
      <c r="AC36" s="27" t="b">
        <f t="shared" si="13"/>
        <v>1</v>
      </c>
      <c r="AD36" s="30">
        <f t="shared" si="25"/>
        <v>1.2200000000000001E-2</v>
      </c>
    </row>
    <row r="37" spans="1:30">
      <c r="A37" s="27" t="s">
        <v>148</v>
      </c>
      <c r="B37" s="27" t="s">
        <v>55</v>
      </c>
      <c r="C37" s="1" t="s">
        <v>30</v>
      </c>
      <c r="D37" s="27" t="s">
        <v>133</v>
      </c>
      <c r="E37" s="28">
        <v>6.0405092592592596E-4</v>
      </c>
      <c r="F37" s="31" t="s">
        <v>149</v>
      </c>
      <c r="G37" s="29">
        <f t="shared" si="14"/>
        <v>52.190000000000005</v>
      </c>
      <c r="H37" s="22"/>
      <c r="J37" s="27" t="s">
        <v>148</v>
      </c>
      <c r="K37" s="27" t="s">
        <v>55</v>
      </c>
      <c r="L37" s="27" t="s">
        <v>30</v>
      </c>
      <c r="M37" s="27" t="s">
        <v>133</v>
      </c>
      <c r="N37" s="28">
        <v>6.0405092592592596E-4</v>
      </c>
      <c r="O37" s="27" t="s">
        <v>149</v>
      </c>
      <c r="P37" s="29">
        <f t="shared" si="15"/>
        <v>52.190000000000005</v>
      </c>
      <c r="Q37" s="27"/>
      <c r="S37" s="27" t="b">
        <f t="shared" si="16"/>
        <v>1</v>
      </c>
      <c r="T37" s="27" t="b">
        <f t="shared" si="17"/>
        <v>1</v>
      </c>
      <c r="U37" s="27" t="b">
        <f t="shared" si="18"/>
        <v>1</v>
      </c>
      <c r="V37" s="27" t="b">
        <f t="shared" si="19"/>
        <v>1</v>
      </c>
      <c r="W37" s="27" t="b">
        <f t="shared" si="20"/>
        <v>1</v>
      </c>
      <c r="X37" s="27" t="b">
        <f t="shared" si="21"/>
        <v>1</v>
      </c>
      <c r="Y37" s="27" t="b">
        <f t="shared" si="22"/>
        <v>1</v>
      </c>
      <c r="Z37" s="27" t="b">
        <f t="shared" si="23"/>
        <v>1</v>
      </c>
      <c r="AA37" s="27" t="b">
        <f t="shared" si="24"/>
        <v>1</v>
      </c>
      <c r="AB37" s="27" t="b">
        <f t="shared" si="12"/>
        <v>0</v>
      </c>
      <c r="AC37" s="27" t="b">
        <f t="shared" si="13"/>
        <v>1</v>
      </c>
      <c r="AD37" s="30">
        <f t="shared" si="25"/>
        <v>0</v>
      </c>
    </row>
    <row r="38" spans="1:30">
      <c r="A38" s="27" t="s">
        <v>145</v>
      </c>
      <c r="B38" s="27" t="s">
        <v>55</v>
      </c>
      <c r="C38" s="1" t="s">
        <v>30</v>
      </c>
      <c r="D38" s="27" t="s">
        <v>135</v>
      </c>
      <c r="E38" s="28">
        <v>1.4880787037037037E-3</v>
      </c>
      <c r="F38" s="31" t="s">
        <v>137</v>
      </c>
      <c r="G38" s="29">
        <f t="shared" si="14"/>
        <v>128.57</v>
      </c>
      <c r="H38" s="22"/>
      <c r="J38" s="27" t="s">
        <v>57</v>
      </c>
      <c r="K38" s="27" t="s">
        <v>55</v>
      </c>
      <c r="L38" s="27" t="s">
        <v>30</v>
      </c>
      <c r="M38" s="27" t="s">
        <v>135</v>
      </c>
      <c r="N38" s="28">
        <v>1.52939814814815E-3</v>
      </c>
      <c r="O38" s="27" t="s">
        <v>150</v>
      </c>
      <c r="P38" s="29">
        <f t="shared" si="15"/>
        <v>132.14000000000019</v>
      </c>
      <c r="Q38" s="27"/>
      <c r="S38" s="27" t="b">
        <f t="shared" si="16"/>
        <v>0</v>
      </c>
      <c r="T38" s="27" t="b">
        <f t="shared" si="17"/>
        <v>1</v>
      </c>
      <c r="U38" s="27" t="b">
        <f t="shared" si="18"/>
        <v>1</v>
      </c>
      <c r="V38" s="27" t="b">
        <f t="shared" si="19"/>
        <v>1</v>
      </c>
      <c r="W38" s="27" t="b">
        <f t="shared" si="20"/>
        <v>0</v>
      </c>
      <c r="X38" s="27" t="b">
        <f t="shared" si="21"/>
        <v>0</v>
      </c>
      <c r="Y38" s="27" t="b">
        <f t="shared" si="22"/>
        <v>0</v>
      </c>
      <c r="Z38" s="27" t="b">
        <f t="shared" si="23"/>
        <v>1</v>
      </c>
      <c r="AA38" s="27" t="b">
        <f t="shared" si="24"/>
        <v>1</v>
      </c>
      <c r="AB38" s="27" t="b">
        <f t="shared" si="12"/>
        <v>1</v>
      </c>
      <c r="AC38" s="27" t="b">
        <f t="shared" si="13"/>
        <v>1</v>
      </c>
      <c r="AD38" s="30">
        <f t="shared" si="25"/>
        <v>2.7E-2</v>
      </c>
    </row>
    <row r="39" spans="1:30">
      <c r="A39" s="27" t="s">
        <v>65</v>
      </c>
      <c r="B39" s="27" t="s">
        <v>63</v>
      </c>
      <c r="C39" s="1" t="s">
        <v>18</v>
      </c>
      <c r="D39" s="27" t="s">
        <v>127</v>
      </c>
      <c r="E39" s="28">
        <v>1.43877314814815E-3</v>
      </c>
      <c r="F39" s="31" t="s">
        <v>123</v>
      </c>
      <c r="G39" s="29">
        <f t="shared" si="14"/>
        <v>124.31000000000014</v>
      </c>
      <c r="H39" s="27"/>
      <c r="J39" s="27" t="s">
        <v>65</v>
      </c>
      <c r="K39" s="27" t="s">
        <v>63</v>
      </c>
      <c r="L39" s="27" t="s">
        <v>18</v>
      </c>
      <c r="M39" s="27" t="s">
        <v>127</v>
      </c>
      <c r="N39" s="28">
        <v>1.43877314814815E-3</v>
      </c>
      <c r="O39" s="27" t="s">
        <v>123</v>
      </c>
      <c r="P39" s="29">
        <f t="shared" si="15"/>
        <v>124.31000000000014</v>
      </c>
      <c r="Q39" s="27"/>
      <c r="S39" s="27" t="b">
        <f t="shared" si="16"/>
        <v>1</v>
      </c>
      <c r="T39" s="27" t="b">
        <f t="shared" si="17"/>
        <v>1</v>
      </c>
      <c r="U39" s="27" t="b">
        <f t="shared" si="18"/>
        <v>1</v>
      </c>
      <c r="V39" s="27" t="b">
        <f t="shared" si="19"/>
        <v>1</v>
      </c>
      <c r="W39" s="27" t="b">
        <f t="shared" si="20"/>
        <v>1</v>
      </c>
      <c r="X39" s="27" t="b">
        <f t="shared" si="21"/>
        <v>1</v>
      </c>
      <c r="Y39" s="27" t="b">
        <f t="shared" si="22"/>
        <v>1</v>
      </c>
      <c r="Z39" s="27" t="b">
        <f t="shared" si="23"/>
        <v>1</v>
      </c>
      <c r="AA39" s="27" t="b">
        <f t="shared" si="24"/>
        <v>1</v>
      </c>
      <c r="AB39" s="27" t="b">
        <f t="shared" si="12"/>
        <v>0</v>
      </c>
      <c r="AC39" s="27" t="b">
        <f t="shared" si="13"/>
        <v>1</v>
      </c>
      <c r="AD39" s="30">
        <f t="shared" si="25"/>
        <v>0</v>
      </c>
    </row>
    <row r="40" spans="1:30">
      <c r="A40" s="27" t="s">
        <v>151</v>
      </c>
      <c r="B40" s="27" t="s">
        <v>63</v>
      </c>
      <c r="C40" s="1" t="s">
        <v>18</v>
      </c>
      <c r="D40" s="27" t="s">
        <v>120</v>
      </c>
      <c r="E40" s="28">
        <v>3.6435185185185187E-4</v>
      </c>
      <c r="F40" s="31" t="s">
        <v>123</v>
      </c>
      <c r="G40" s="29">
        <f t="shared" si="14"/>
        <v>31.480000000000004</v>
      </c>
      <c r="H40" s="27"/>
      <c r="J40" s="27" t="s">
        <v>65</v>
      </c>
      <c r="K40" s="27" t="s">
        <v>63</v>
      </c>
      <c r="L40" s="27" t="s">
        <v>18</v>
      </c>
      <c r="M40" s="27" t="s">
        <v>120</v>
      </c>
      <c r="N40" s="28">
        <v>3.7268518518518499E-4</v>
      </c>
      <c r="O40" s="27" t="s">
        <v>123</v>
      </c>
      <c r="P40" s="29">
        <f t="shared" si="15"/>
        <v>32.199999999999974</v>
      </c>
      <c r="Q40" s="27"/>
      <c r="S40" s="27" t="b">
        <f t="shared" si="16"/>
        <v>0</v>
      </c>
      <c r="T40" s="27" t="b">
        <f t="shared" si="17"/>
        <v>1</v>
      </c>
      <c r="U40" s="27" t="b">
        <f t="shared" si="18"/>
        <v>1</v>
      </c>
      <c r="V40" s="27" t="b">
        <f t="shared" si="19"/>
        <v>1</v>
      </c>
      <c r="W40" s="27" t="b">
        <f t="shared" si="20"/>
        <v>0</v>
      </c>
      <c r="X40" s="27" t="b">
        <f t="shared" si="21"/>
        <v>1</v>
      </c>
      <c r="Y40" s="27" t="b">
        <f t="shared" si="22"/>
        <v>0</v>
      </c>
      <c r="Z40" s="27" t="b">
        <f t="shared" si="23"/>
        <v>1</v>
      </c>
      <c r="AA40" s="27" t="b">
        <f t="shared" si="24"/>
        <v>1</v>
      </c>
      <c r="AB40" s="27" t="b">
        <f t="shared" si="12"/>
        <v>1</v>
      </c>
      <c r="AC40" s="27" t="b">
        <f t="shared" si="13"/>
        <v>1</v>
      </c>
      <c r="AD40" s="30">
        <f t="shared" si="25"/>
        <v>2.24E-2</v>
      </c>
    </row>
    <row r="41" spans="1:30">
      <c r="A41" s="27" t="s">
        <v>152</v>
      </c>
      <c r="B41" s="27" t="s">
        <v>63</v>
      </c>
      <c r="C41" s="1" t="s">
        <v>18</v>
      </c>
      <c r="D41" s="27" t="s">
        <v>130</v>
      </c>
      <c r="E41" s="28">
        <v>5.8599537037036997E-4</v>
      </c>
      <c r="F41" s="31" t="s">
        <v>153</v>
      </c>
      <c r="G41" s="29">
        <f t="shared" si="14"/>
        <v>50.629999999999967</v>
      </c>
      <c r="H41" s="22"/>
      <c r="J41" s="27" t="s">
        <v>152</v>
      </c>
      <c r="K41" s="27" t="s">
        <v>63</v>
      </c>
      <c r="L41" s="27" t="s">
        <v>18</v>
      </c>
      <c r="M41" s="27" t="s">
        <v>130</v>
      </c>
      <c r="N41" s="28">
        <v>5.8599537037036997E-4</v>
      </c>
      <c r="O41" s="27" t="s">
        <v>153</v>
      </c>
      <c r="P41" s="29">
        <f t="shared" si="15"/>
        <v>50.629999999999967</v>
      </c>
      <c r="Q41" s="27"/>
      <c r="S41" s="27" t="b">
        <f t="shared" si="16"/>
        <v>1</v>
      </c>
      <c r="T41" s="27" t="b">
        <f t="shared" si="17"/>
        <v>1</v>
      </c>
      <c r="U41" s="27" t="b">
        <f t="shared" si="18"/>
        <v>1</v>
      </c>
      <c r="V41" s="27" t="b">
        <f t="shared" si="19"/>
        <v>1</v>
      </c>
      <c r="W41" s="27" t="b">
        <f t="shared" si="20"/>
        <v>1</v>
      </c>
      <c r="X41" s="27" t="b">
        <f t="shared" si="21"/>
        <v>1</v>
      </c>
      <c r="Y41" s="27" t="b">
        <f t="shared" si="22"/>
        <v>1</v>
      </c>
      <c r="Z41" s="27" t="b">
        <f t="shared" si="23"/>
        <v>1</v>
      </c>
      <c r="AA41" s="27" t="b">
        <f t="shared" si="24"/>
        <v>1</v>
      </c>
      <c r="AB41" s="27" t="b">
        <f t="shared" si="12"/>
        <v>0</v>
      </c>
      <c r="AC41" s="27" t="b">
        <f t="shared" si="13"/>
        <v>1</v>
      </c>
      <c r="AD41" s="30">
        <f t="shared" si="25"/>
        <v>0</v>
      </c>
    </row>
    <row r="42" spans="1:30">
      <c r="A42" s="27" t="s">
        <v>64</v>
      </c>
      <c r="B42" s="27" t="s">
        <v>63</v>
      </c>
      <c r="C42" s="1" t="s">
        <v>18</v>
      </c>
      <c r="D42" s="27" t="s">
        <v>131</v>
      </c>
      <c r="E42" s="28">
        <v>7.3715277777777776E-4</v>
      </c>
      <c r="F42" s="24" t="s">
        <v>123</v>
      </c>
      <c r="G42" s="29">
        <f t="shared" si="14"/>
        <v>63.690000000000005</v>
      </c>
      <c r="H42" s="27"/>
      <c r="J42" s="27" t="s">
        <v>65</v>
      </c>
      <c r="K42" s="27" t="s">
        <v>63</v>
      </c>
      <c r="L42" s="27" t="s">
        <v>18</v>
      </c>
      <c r="M42" s="27" t="s">
        <v>131</v>
      </c>
      <c r="N42" s="28">
        <v>7.6099537037036999E-4</v>
      </c>
      <c r="O42" s="27" t="s">
        <v>123</v>
      </c>
      <c r="P42" s="29">
        <f t="shared" si="15"/>
        <v>65.749999999999972</v>
      </c>
      <c r="Q42" s="27"/>
      <c r="S42" s="27" t="b">
        <f t="shared" si="16"/>
        <v>0</v>
      </c>
      <c r="T42" s="27" t="b">
        <f t="shared" si="17"/>
        <v>1</v>
      </c>
      <c r="U42" s="27" t="b">
        <f t="shared" si="18"/>
        <v>1</v>
      </c>
      <c r="V42" s="27" t="b">
        <f t="shared" si="19"/>
        <v>1</v>
      </c>
      <c r="W42" s="27" t="b">
        <f t="shared" si="20"/>
        <v>0</v>
      </c>
      <c r="X42" s="27" t="b">
        <f t="shared" si="21"/>
        <v>1</v>
      </c>
      <c r="Y42" s="27" t="b">
        <f t="shared" si="22"/>
        <v>0</v>
      </c>
      <c r="Z42" s="27" t="b">
        <f t="shared" si="23"/>
        <v>1</v>
      </c>
      <c r="AA42" s="27" t="b">
        <f t="shared" si="24"/>
        <v>1</v>
      </c>
      <c r="AB42" s="27" t="b">
        <f t="shared" si="12"/>
        <v>1</v>
      </c>
      <c r="AC42" s="27" t="b">
        <f t="shared" si="13"/>
        <v>1</v>
      </c>
      <c r="AD42" s="30">
        <f t="shared" si="25"/>
        <v>3.1300000000000001E-2</v>
      </c>
    </row>
    <row r="43" spans="1:30">
      <c r="A43" s="22" t="s">
        <v>65</v>
      </c>
      <c r="B43" s="27" t="s">
        <v>63</v>
      </c>
      <c r="C43" s="1" t="s">
        <v>18</v>
      </c>
      <c r="D43" s="27" t="s">
        <v>133</v>
      </c>
      <c r="E43" s="28">
        <v>6.4606481481481503E-4</v>
      </c>
      <c r="F43" s="31" t="s">
        <v>153</v>
      </c>
      <c r="G43" s="29">
        <f t="shared" si="14"/>
        <v>55.820000000000022</v>
      </c>
      <c r="H43" s="27"/>
      <c r="J43" s="27" t="s">
        <v>65</v>
      </c>
      <c r="K43" s="27" t="s">
        <v>63</v>
      </c>
      <c r="L43" s="27" t="s">
        <v>18</v>
      </c>
      <c r="M43" s="27" t="s">
        <v>133</v>
      </c>
      <c r="N43" s="28">
        <v>6.4606481481481503E-4</v>
      </c>
      <c r="O43" s="27" t="s">
        <v>153</v>
      </c>
      <c r="P43" s="29">
        <f t="shared" si="15"/>
        <v>55.820000000000022</v>
      </c>
      <c r="Q43" s="27"/>
      <c r="S43" s="27" t="b">
        <f t="shared" si="16"/>
        <v>1</v>
      </c>
      <c r="T43" s="27" t="b">
        <f t="shared" si="17"/>
        <v>1</v>
      </c>
      <c r="U43" s="27" t="b">
        <f t="shared" si="18"/>
        <v>1</v>
      </c>
      <c r="V43" s="27" t="b">
        <f t="shared" si="19"/>
        <v>1</v>
      </c>
      <c r="W43" s="27" t="b">
        <f t="shared" si="20"/>
        <v>1</v>
      </c>
      <c r="X43" s="27" t="b">
        <f t="shared" si="21"/>
        <v>1</v>
      </c>
      <c r="Y43" s="27" t="b">
        <f t="shared" si="22"/>
        <v>1</v>
      </c>
      <c r="Z43" s="27" t="b">
        <f t="shared" si="23"/>
        <v>1</v>
      </c>
      <c r="AA43" s="27" t="b">
        <f t="shared" si="24"/>
        <v>1</v>
      </c>
      <c r="AB43" s="27" t="b">
        <f t="shared" si="12"/>
        <v>0</v>
      </c>
      <c r="AC43" s="27" t="b">
        <f t="shared" si="13"/>
        <v>1</v>
      </c>
      <c r="AD43" s="30">
        <f t="shared" si="25"/>
        <v>0</v>
      </c>
    </row>
    <row r="44" spans="1:30">
      <c r="A44" s="27" t="s">
        <v>154</v>
      </c>
      <c r="B44" s="27" t="s">
        <v>63</v>
      </c>
      <c r="C44" s="1" t="s">
        <v>18</v>
      </c>
      <c r="D44" s="27" t="s">
        <v>135</v>
      </c>
      <c r="E44" s="28">
        <v>1.6347222222222199E-3</v>
      </c>
      <c r="F44" s="31" t="s">
        <v>155</v>
      </c>
      <c r="G44" s="29">
        <f t="shared" si="14"/>
        <v>141.23999999999981</v>
      </c>
      <c r="H44" s="27"/>
      <c r="J44" s="27" t="s">
        <v>154</v>
      </c>
      <c r="K44" s="27" t="s">
        <v>63</v>
      </c>
      <c r="L44" s="27" t="s">
        <v>18</v>
      </c>
      <c r="M44" s="27" t="s">
        <v>135</v>
      </c>
      <c r="N44" s="28">
        <v>1.6347222222222199E-3</v>
      </c>
      <c r="O44" s="27" t="s">
        <v>155</v>
      </c>
      <c r="P44" s="29">
        <f t="shared" si="15"/>
        <v>141.23999999999981</v>
      </c>
      <c r="Q44" s="27"/>
      <c r="S44" s="27" t="b">
        <f t="shared" si="16"/>
        <v>1</v>
      </c>
      <c r="T44" s="27" t="b">
        <f t="shared" si="17"/>
        <v>1</v>
      </c>
      <c r="U44" s="27" t="b">
        <f t="shared" si="18"/>
        <v>1</v>
      </c>
      <c r="V44" s="27" t="b">
        <f t="shared" si="19"/>
        <v>1</v>
      </c>
      <c r="W44" s="27" t="b">
        <f t="shared" si="20"/>
        <v>1</v>
      </c>
      <c r="X44" s="27" t="b">
        <f t="shared" si="21"/>
        <v>1</v>
      </c>
      <c r="Y44" s="27" t="b">
        <f t="shared" si="22"/>
        <v>1</v>
      </c>
      <c r="Z44" s="27" t="b">
        <f t="shared" si="23"/>
        <v>1</v>
      </c>
      <c r="AA44" s="27" t="b">
        <f t="shared" si="24"/>
        <v>1</v>
      </c>
      <c r="AB44" s="27" t="b">
        <f t="shared" si="12"/>
        <v>0</v>
      </c>
      <c r="AC44" s="27" t="b">
        <f t="shared" si="13"/>
        <v>1</v>
      </c>
      <c r="AD44" s="30">
        <f t="shared" si="25"/>
        <v>0</v>
      </c>
    </row>
    <row r="45" spans="1:30">
      <c r="A45" s="27" t="s">
        <v>156</v>
      </c>
      <c r="B45" s="27" t="s">
        <v>63</v>
      </c>
      <c r="C45" s="1" t="s">
        <v>30</v>
      </c>
      <c r="D45" s="27" t="s">
        <v>127</v>
      </c>
      <c r="E45" s="28">
        <v>1.35416666666667E-3</v>
      </c>
      <c r="F45" s="31" t="s">
        <v>157</v>
      </c>
      <c r="G45" s="29">
        <f t="shared" si="14"/>
        <v>117.00000000000028</v>
      </c>
      <c r="H45" s="27"/>
      <c r="J45" s="27" t="s">
        <v>156</v>
      </c>
      <c r="K45" s="27" t="s">
        <v>63</v>
      </c>
      <c r="L45" s="27" t="s">
        <v>30</v>
      </c>
      <c r="M45" s="27" t="s">
        <v>127</v>
      </c>
      <c r="N45" s="28">
        <v>1.35416666666667E-3</v>
      </c>
      <c r="O45" s="27" t="s">
        <v>157</v>
      </c>
      <c r="P45" s="29">
        <f t="shared" si="15"/>
        <v>117.00000000000028</v>
      </c>
      <c r="Q45" s="27"/>
      <c r="S45" s="27" t="b">
        <f t="shared" si="16"/>
        <v>1</v>
      </c>
      <c r="T45" s="27" t="b">
        <f t="shared" si="17"/>
        <v>1</v>
      </c>
      <c r="U45" s="27" t="b">
        <f t="shared" si="18"/>
        <v>1</v>
      </c>
      <c r="V45" s="27" t="b">
        <f t="shared" si="19"/>
        <v>1</v>
      </c>
      <c r="W45" s="27" t="b">
        <f t="shared" si="20"/>
        <v>1</v>
      </c>
      <c r="X45" s="27" t="b">
        <f t="shared" si="21"/>
        <v>1</v>
      </c>
      <c r="Y45" s="27" t="b">
        <f t="shared" si="22"/>
        <v>1</v>
      </c>
      <c r="Z45" s="27" t="b">
        <f t="shared" si="23"/>
        <v>1</v>
      </c>
      <c r="AA45" s="27" t="b">
        <f t="shared" si="24"/>
        <v>1</v>
      </c>
      <c r="AB45" s="27" t="b">
        <f t="shared" si="12"/>
        <v>0</v>
      </c>
      <c r="AC45" s="27" t="b">
        <f t="shared" si="13"/>
        <v>1</v>
      </c>
      <c r="AD45" s="30">
        <f t="shared" si="25"/>
        <v>0</v>
      </c>
    </row>
    <row r="46" spans="1:30">
      <c r="A46" s="27" t="s">
        <v>68</v>
      </c>
      <c r="B46" s="27" t="s">
        <v>63</v>
      </c>
      <c r="C46" s="1" t="s">
        <v>30</v>
      </c>
      <c r="D46" s="27" t="s">
        <v>120</v>
      </c>
      <c r="E46" s="28">
        <v>3.1562499999999999E-4</v>
      </c>
      <c r="F46" s="31" t="s">
        <v>158</v>
      </c>
      <c r="G46" s="29">
        <f t="shared" si="14"/>
        <v>27.27</v>
      </c>
      <c r="H46" s="27"/>
      <c r="J46" s="27" t="s">
        <v>68</v>
      </c>
      <c r="K46" s="27" t="s">
        <v>63</v>
      </c>
      <c r="L46" s="27" t="s">
        <v>30</v>
      </c>
      <c r="M46" s="27" t="s">
        <v>120</v>
      </c>
      <c r="N46" s="28">
        <v>3.1562499999999999E-4</v>
      </c>
      <c r="O46" s="27" t="s">
        <v>158</v>
      </c>
      <c r="P46" s="29">
        <f t="shared" si="15"/>
        <v>27.27</v>
      </c>
      <c r="Q46" s="27"/>
      <c r="S46" s="27" t="b">
        <f t="shared" si="16"/>
        <v>1</v>
      </c>
      <c r="T46" s="27" t="b">
        <f t="shared" si="17"/>
        <v>1</v>
      </c>
      <c r="U46" s="27" t="b">
        <f t="shared" si="18"/>
        <v>1</v>
      </c>
      <c r="V46" s="27" t="b">
        <f t="shared" si="19"/>
        <v>1</v>
      </c>
      <c r="W46" s="27" t="b">
        <f t="shared" si="20"/>
        <v>1</v>
      </c>
      <c r="X46" s="27" t="b">
        <f t="shared" si="21"/>
        <v>1</v>
      </c>
      <c r="Y46" s="27" t="b">
        <f t="shared" si="22"/>
        <v>1</v>
      </c>
      <c r="Z46" s="27" t="b">
        <f t="shared" si="23"/>
        <v>1</v>
      </c>
      <c r="AA46" s="27" t="b">
        <f t="shared" si="24"/>
        <v>1</v>
      </c>
      <c r="AB46" s="27" t="b">
        <f t="shared" si="12"/>
        <v>0</v>
      </c>
      <c r="AC46" s="27" t="b">
        <f t="shared" si="13"/>
        <v>1</v>
      </c>
      <c r="AD46" s="30">
        <f t="shared" si="25"/>
        <v>0</v>
      </c>
    </row>
    <row r="47" spans="1:30">
      <c r="A47" s="27" t="s">
        <v>129</v>
      </c>
      <c r="B47" s="27" t="s">
        <v>63</v>
      </c>
      <c r="C47" s="1" t="s">
        <v>30</v>
      </c>
      <c r="D47" s="27" t="s">
        <v>130</v>
      </c>
      <c r="E47" s="28">
        <v>5.0972222222222196E-4</v>
      </c>
      <c r="F47" s="31" t="s">
        <v>159</v>
      </c>
      <c r="G47" s="29">
        <f t="shared" si="14"/>
        <v>44.039999999999978</v>
      </c>
      <c r="H47" s="27"/>
      <c r="J47" s="27" t="s">
        <v>129</v>
      </c>
      <c r="K47" s="27" t="s">
        <v>63</v>
      </c>
      <c r="L47" s="27" t="s">
        <v>30</v>
      </c>
      <c r="M47" s="27" t="s">
        <v>130</v>
      </c>
      <c r="N47" s="28">
        <v>5.0972222222222196E-4</v>
      </c>
      <c r="O47" s="27" t="s">
        <v>159</v>
      </c>
      <c r="P47" s="29">
        <f t="shared" si="15"/>
        <v>44.039999999999978</v>
      </c>
      <c r="Q47" s="27"/>
      <c r="S47" s="27" t="b">
        <f t="shared" si="16"/>
        <v>1</v>
      </c>
      <c r="T47" s="27" t="b">
        <f t="shared" si="17"/>
        <v>1</v>
      </c>
      <c r="U47" s="27" t="b">
        <f t="shared" si="18"/>
        <v>1</v>
      </c>
      <c r="V47" s="27" t="b">
        <f t="shared" si="19"/>
        <v>1</v>
      </c>
      <c r="W47" s="27" t="b">
        <f t="shared" si="20"/>
        <v>1</v>
      </c>
      <c r="X47" s="27" t="b">
        <f t="shared" si="21"/>
        <v>1</v>
      </c>
      <c r="Y47" s="27" t="b">
        <f t="shared" si="22"/>
        <v>1</v>
      </c>
      <c r="Z47" s="27" t="b">
        <f t="shared" si="23"/>
        <v>1</v>
      </c>
      <c r="AA47" s="27" t="b">
        <f t="shared" si="24"/>
        <v>1</v>
      </c>
      <c r="AB47" s="27" t="b">
        <f t="shared" si="12"/>
        <v>0</v>
      </c>
      <c r="AC47" s="27" t="b">
        <f t="shared" si="13"/>
        <v>1</v>
      </c>
      <c r="AD47" s="30">
        <f t="shared" si="25"/>
        <v>0</v>
      </c>
    </row>
    <row r="48" spans="1:30">
      <c r="A48" s="27" t="s">
        <v>160</v>
      </c>
      <c r="B48" s="27" t="s">
        <v>63</v>
      </c>
      <c r="C48" s="1" t="s">
        <v>30</v>
      </c>
      <c r="D48" s="27" t="s">
        <v>131</v>
      </c>
      <c r="E48" s="28">
        <v>6.8356481481481502E-4</v>
      </c>
      <c r="F48" s="31" t="s">
        <v>158</v>
      </c>
      <c r="G48" s="29">
        <f t="shared" si="14"/>
        <v>59.060000000000024</v>
      </c>
      <c r="H48" s="27"/>
      <c r="J48" s="27" t="s">
        <v>160</v>
      </c>
      <c r="K48" s="27" t="s">
        <v>63</v>
      </c>
      <c r="L48" s="27" t="s">
        <v>30</v>
      </c>
      <c r="M48" s="27" t="s">
        <v>131</v>
      </c>
      <c r="N48" s="28">
        <v>6.8356481481481502E-4</v>
      </c>
      <c r="O48" s="27" t="s">
        <v>158</v>
      </c>
      <c r="P48" s="29">
        <f t="shared" si="15"/>
        <v>59.060000000000024</v>
      </c>
      <c r="Q48" s="27"/>
      <c r="S48" s="27" t="b">
        <f t="shared" si="16"/>
        <v>1</v>
      </c>
      <c r="T48" s="27" t="b">
        <f t="shared" si="17"/>
        <v>1</v>
      </c>
      <c r="U48" s="27" t="b">
        <f t="shared" si="18"/>
        <v>1</v>
      </c>
      <c r="V48" s="27" t="b">
        <f t="shared" si="19"/>
        <v>1</v>
      </c>
      <c r="W48" s="27" t="b">
        <f t="shared" si="20"/>
        <v>1</v>
      </c>
      <c r="X48" s="27" t="b">
        <f t="shared" si="21"/>
        <v>1</v>
      </c>
      <c r="Y48" s="27" t="b">
        <f t="shared" si="22"/>
        <v>1</v>
      </c>
      <c r="Z48" s="27" t="b">
        <f t="shared" si="23"/>
        <v>1</v>
      </c>
      <c r="AA48" s="27" t="b">
        <f t="shared" si="24"/>
        <v>1</v>
      </c>
      <c r="AB48" s="27" t="b">
        <f t="shared" si="12"/>
        <v>0</v>
      </c>
      <c r="AC48" s="27" t="b">
        <f t="shared" si="13"/>
        <v>1</v>
      </c>
      <c r="AD48" s="30">
        <f t="shared" si="25"/>
        <v>0</v>
      </c>
    </row>
    <row r="49" spans="1:30">
      <c r="A49" s="27" t="s">
        <v>160</v>
      </c>
      <c r="B49" s="27" t="s">
        <v>63</v>
      </c>
      <c r="C49" s="1" t="s">
        <v>30</v>
      </c>
      <c r="D49" s="27" t="s">
        <v>133</v>
      </c>
      <c r="E49" s="28">
        <v>5.7152777777777801E-4</v>
      </c>
      <c r="F49" s="31" t="s">
        <v>159</v>
      </c>
      <c r="G49" s="29">
        <f t="shared" si="14"/>
        <v>49.380000000000017</v>
      </c>
      <c r="H49" s="27"/>
      <c r="J49" s="27" t="s">
        <v>160</v>
      </c>
      <c r="K49" s="27" t="s">
        <v>63</v>
      </c>
      <c r="L49" s="27" t="s">
        <v>30</v>
      </c>
      <c r="M49" s="27" t="s">
        <v>133</v>
      </c>
      <c r="N49" s="28">
        <v>5.7152777777777801E-4</v>
      </c>
      <c r="O49" s="27" t="s">
        <v>159</v>
      </c>
      <c r="P49" s="29">
        <f t="shared" si="15"/>
        <v>49.380000000000017</v>
      </c>
      <c r="Q49" s="27"/>
      <c r="S49" s="27" t="b">
        <f t="shared" si="16"/>
        <v>1</v>
      </c>
      <c r="T49" s="27" t="b">
        <f t="shared" si="17"/>
        <v>1</v>
      </c>
      <c r="U49" s="27" t="b">
        <f t="shared" si="18"/>
        <v>1</v>
      </c>
      <c r="V49" s="27" t="b">
        <f t="shared" si="19"/>
        <v>1</v>
      </c>
      <c r="W49" s="27" t="b">
        <f t="shared" si="20"/>
        <v>1</v>
      </c>
      <c r="X49" s="27" t="b">
        <f t="shared" si="21"/>
        <v>1</v>
      </c>
      <c r="Y49" s="27" t="b">
        <f t="shared" si="22"/>
        <v>1</v>
      </c>
      <c r="Z49" s="27" t="b">
        <f t="shared" si="23"/>
        <v>1</v>
      </c>
      <c r="AA49" s="27" t="b">
        <f t="shared" si="24"/>
        <v>1</v>
      </c>
      <c r="AB49" s="27" t="b">
        <f t="shared" si="12"/>
        <v>0</v>
      </c>
      <c r="AC49" s="27" t="b">
        <f t="shared" si="13"/>
        <v>1</v>
      </c>
      <c r="AD49" s="30">
        <f t="shared" si="25"/>
        <v>0</v>
      </c>
    </row>
    <row r="50" spans="1:30">
      <c r="A50" s="27" t="s">
        <v>161</v>
      </c>
      <c r="B50" s="27" t="s">
        <v>63</v>
      </c>
      <c r="C50" s="1" t="s">
        <v>30</v>
      </c>
      <c r="D50" s="27" t="s">
        <v>135</v>
      </c>
      <c r="E50" s="28">
        <v>1.45439814814815E-3</v>
      </c>
      <c r="F50" s="31" t="s">
        <v>162</v>
      </c>
      <c r="G50" s="29">
        <f t="shared" si="14"/>
        <v>125.66000000000015</v>
      </c>
      <c r="H50" s="27"/>
      <c r="J50" s="27" t="s">
        <v>161</v>
      </c>
      <c r="K50" s="27" t="s">
        <v>63</v>
      </c>
      <c r="L50" s="27" t="s">
        <v>30</v>
      </c>
      <c r="M50" s="27" t="s">
        <v>135</v>
      </c>
      <c r="N50" s="28">
        <v>1.45439814814815E-3</v>
      </c>
      <c r="O50" s="27" t="s">
        <v>162</v>
      </c>
      <c r="P50" s="29">
        <f t="shared" si="15"/>
        <v>125.66000000000015</v>
      </c>
      <c r="Q50" s="27"/>
      <c r="S50" s="27" t="b">
        <f t="shared" si="16"/>
        <v>1</v>
      </c>
      <c r="T50" s="27" t="b">
        <f t="shared" si="17"/>
        <v>1</v>
      </c>
      <c r="U50" s="27" t="b">
        <f t="shared" si="18"/>
        <v>1</v>
      </c>
      <c r="V50" s="27" t="b">
        <f t="shared" si="19"/>
        <v>1</v>
      </c>
      <c r="W50" s="27" t="b">
        <f t="shared" si="20"/>
        <v>1</v>
      </c>
      <c r="X50" s="27" t="b">
        <f t="shared" si="21"/>
        <v>1</v>
      </c>
      <c r="Y50" s="27" t="b">
        <f t="shared" si="22"/>
        <v>1</v>
      </c>
      <c r="Z50" s="27" t="b">
        <f t="shared" si="23"/>
        <v>1</v>
      </c>
      <c r="AA50" s="27" t="b">
        <f t="shared" si="24"/>
        <v>1</v>
      </c>
      <c r="AB50" s="27" t="b">
        <f t="shared" si="12"/>
        <v>0</v>
      </c>
      <c r="AC50" s="27" t="b">
        <f t="shared" si="13"/>
        <v>1</v>
      </c>
      <c r="AD50" s="30">
        <f t="shared" si="25"/>
        <v>0</v>
      </c>
    </row>
    <row r="51" spans="1:30">
      <c r="A51" s="27" t="s">
        <v>88</v>
      </c>
      <c r="B51" s="27" t="s">
        <v>163</v>
      </c>
      <c r="C51" s="1" t="s">
        <v>18</v>
      </c>
      <c r="D51" s="27" t="s">
        <v>118</v>
      </c>
      <c r="E51" s="41">
        <v>7.3749999999999998E-4</v>
      </c>
      <c r="F51" s="31" t="s">
        <v>164</v>
      </c>
      <c r="G51" s="29">
        <f t="shared" si="14"/>
        <v>63.720000000000006</v>
      </c>
      <c r="H51" s="27"/>
      <c r="J51" s="27" t="s">
        <v>88</v>
      </c>
      <c r="K51" s="27" t="s">
        <v>163</v>
      </c>
      <c r="L51" s="27" t="s">
        <v>18</v>
      </c>
      <c r="M51" s="27" t="s">
        <v>118</v>
      </c>
      <c r="N51" s="28">
        <v>7.3749999999999998E-4</v>
      </c>
      <c r="O51" s="27" t="s">
        <v>164</v>
      </c>
      <c r="P51" s="29">
        <f t="shared" si="15"/>
        <v>63.720000000000006</v>
      </c>
      <c r="Q51" s="27"/>
      <c r="S51" s="27" t="b">
        <f t="shared" si="16"/>
        <v>1</v>
      </c>
      <c r="T51" s="27" t="b">
        <f t="shared" si="17"/>
        <v>1</v>
      </c>
      <c r="U51" s="27" t="b">
        <f t="shared" si="18"/>
        <v>1</v>
      </c>
      <c r="V51" s="27" t="b">
        <f t="shared" si="19"/>
        <v>1</v>
      </c>
      <c r="W51" s="27" t="b">
        <f t="shared" si="20"/>
        <v>1</v>
      </c>
      <c r="X51" s="27" t="b">
        <f t="shared" si="21"/>
        <v>1</v>
      </c>
      <c r="Y51" s="27" t="b">
        <f t="shared" si="22"/>
        <v>1</v>
      </c>
      <c r="Z51" s="27" t="b">
        <f t="shared" si="23"/>
        <v>1</v>
      </c>
      <c r="AA51" s="27" t="b">
        <f t="shared" si="24"/>
        <v>1</v>
      </c>
      <c r="AB51" s="27" t="b">
        <f t="shared" si="12"/>
        <v>0</v>
      </c>
      <c r="AC51" s="27" t="b">
        <f t="shared" ref="AC51:AC83" si="26">IF(E51&gt;E59,FALSE(),IF(H51=B59,E51=E59,OR(H51="",H51="Referenzwert",H51=H59)))</f>
        <v>1</v>
      </c>
      <c r="AD51" s="30">
        <f t="shared" si="25"/>
        <v>0</v>
      </c>
    </row>
    <row r="52" spans="1:30">
      <c r="A52" s="27" t="s">
        <v>92</v>
      </c>
      <c r="B52" s="27" t="s">
        <v>163</v>
      </c>
      <c r="C52" s="1" t="s">
        <v>18</v>
      </c>
      <c r="D52" s="27" t="s">
        <v>120</v>
      </c>
      <c r="E52" s="41">
        <v>4.1689814814814801E-4</v>
      </c>
      <c r="F52" s="31" t="s">
        <v>165</v>
      </c>
      <c r="G52" s="29">
        <f t="shared" si="14"/>
        <v>36.019999999999989</v>
      </c>
      <c r="H52" s="27" t="s">
        <v>166</v>
      </c>
      <c r="J52" s="27" t="s">
        <v>92</v>
      </c>
      <c r="K52" s="27" t="s">
        <v>163</v>
      </c>
      <c r="L52" s="27" t="s">
        <v>18</v>
      </c>
      <c r="M52" s="27" t="s">
        <v>120</v>
      </c>
      <c r="N52" s="28">
        <v>4.1689814814814801E-4</v>
      </c>
      <c r="O52" s="27" t="s">
        <v>165</v>
      </c>
      <c r="P52" s="29">
        <f t="shared" si="15"/>
        <v>36.019999999999989</v>
      </c>
      <c r="Q52" s="27" t="s">
        <v>166</v>
      </c>
      <c r="S52" s="27" t="b">
        <f t="shared" si="16"/>
        <v>1</v>
      </c>
      <c r="T52" s="27" t="b">
        <f t="shared" si="17"/>
        <v>1</v>
      </c>
      <c r="U52" s="27" t="b">
        <f t="shared" si="18"/>
        <v>1</v>
      </c>
      <c r="V52" s="27" t="b">
        <f t="shared" si="19"/>
        <v>1</v>
      </c>
      <c r="W52" s="27" t="b">
        <f t="shared" si="20"/>
        <v>1</v>
      </c>
      <c r="X52" s="27" t="b">
        <f t="shared" si="21"/>
        <v>1</v>
      </c>
      <c r="Y52" s="27" t="b">
        <f t="shared" si="22"/>
        <v>1</v>
      </c>
      <c r="Z52" s="27" t="b">
        <f t="shared" si="23"/>
        <v>1</v>
      </c>
      <c r="AA52" s="27" t="b">
        <f t="shared" si="24"/>
        <v>1</v>
      </c>
      <c r="AB52" s="27" t="b">
        <f t="shared" si="12"/>
        <v>0</v>
      </c>
      <c r="AC52" s="27" t="b">
        <f t="shared" si="26"/>
        <v>1</v>
      </c>
      <c r="AD52" s="30">
        <f t="shared" si="25"/>
        <v>0</v>
      </c>
    </row>
    <row r="53" spans="1:30">
      <c r="A53" s="27" t="s">
        <v>76</v>
      </c>
      <c r="B53" s="27" t="s">
        <v>163</v>
      </c>
      <c r="C53" s="1" t="s">
        <v>18</v>
      </c>
      <c r="D53" s="27" t="s">
        <v>130</v>
      </c>
      <c r="E53" s="41">
        <v>6.7962962962962996E-4</v>
      </c>
      <c r="F53" s="31" t="s">
        <v>167</v>
      </c>
      <c r="G53" s="29">
        <f t="shared" si="14"/>
        <v>58.720000000000034</v>
      </c>
      <c r="H53" s="27"/>
      <c r="J53" s="27" t="s">
        <v>76</v>
      </c>
      <c r="K53" s="27" t="s">
        <v>163</v>
      </c>
      <c r="L53" s="27" t="s">
        <v>18</v>
      </c>
      <c r="M53" s="27" t="s">
        <v>130</v>
      </c>
      <c r="N53" s="28">
        <v>6.7962962962962996E-4</v>
      </c>
      <c r="O53" s="27" t="s">
        <v>167</v>
      </c>
      <c r="P53" s="29">
        <f t="shared" si="15"/>
        <v>58.720000000000034</v>
      </c>
      <c r="Q53" s="27"/>
      <c r="S53" s="27" t="b">
        <f t="shared" si="16"/>
        <v>1</v>
      </c>
      <c r="T53" s="27" t="b">
        <f t="shared" si="17"/>
        <v>1</v>
      </c>
      <c r="U53" s="27" t="b">
        <f t="shared" si="18"/>
        <v>1</v>
      </c>
      <c r="V53" s="27" t="b">
        <f t="shared" si="19"/>
        <v>1</v>
      </c>
      <c r="W53" s="27" t="b">
        <f t="shared" si="20"/>
        <v>1</v>
      </c>
      <c r="X53" s="27" t="b">
        <f t="shared" si="21"/>
        <v>1</v>
      </c>
      <c r="Y53" s="27" t="b">
        <f t="shared" si="22"/>
        <v>1</v>
      </c>
      <c r="Z53" s="27" t="b">
        <f t="shared" si="23"/>
        <v>1</v>
      </c>
      <c r="AA53" s="27" t="b">
        <f t="shared" si="24"/>
        <v>1</v>
      </c>
      <c r="AB53" s="27" t="b">
        <f t="shared" si="12"/>
        <v>0</v>
      </c>
      <c r="AC53" s="27" t="b">
        <f t="shared" si="26"/>
        <v>1</v>
      </c>
      <c r="AD53" s="30">
        <f t="shared" si="25"/>
        <v>0</v>
      </c>
    </row>
    <row r="54" spans="1:30">
      <c r="A54" s="28" t="s">
        <v>77</v>
      </c>
      <c r="B54" s="27" t="s">
        <v>163</v>
      </c>
      <c r="C54" s="1" t="s">
        <v>18</v>
      </c>
      <c r="D54" s="27" t="s">
        <v>133</v>
      </c>
      <c r="E54" s="28">
        <v>7.4849537037036996E-4</v>
      </c>
      <c r="F54" s="28" t="s">
        <v>165</v>
      </c>
      <c r="G54" s="29">
        <f t="shared" si="14"/>
        <v>64.669999999999959</v>
      </c>
      <c r="H54" s="27" t="s">
        <v>168</v>
      </c>
      <c r="J54" s="27" t="s">
        <v>71</v>
      </c>
      <c r="K54" s="27" t="s">
        <v>163</v>
      </c>
      <c r="L54" s="27" t="s">
        <v>18</v>
      </c>
      <c r="M54" s="27" t="s">
        <v>133</v>
      </c>
      <c r="N54" s="28">
        <v>7.5763888888888897E-4</v>
      </c>
      <c r="O54" s="27" t="s">
        <v>165</v>
      </c>
      <c r="P54" s="29">
        <f t="shared" si="15"/>
        <v>65.460000000000008</v>
      </c>
      <c r="Q54" s="27" t="s">
        <v>166</v>
      </c>
      <c r="S54" s="27" t="b">
        <f t="shared" si="16"/>
        <v>0</v>
      </c>
      <c r="T54" s="27" t="b">
        <f t="shared" si="17"/>
        <v>1</v>
      </c>
      <c r="U54" s="27" t="b">
        <f t="shared" si="18"/>
        <v>1</v>
      </c>
      <c r="V54" s="27" t="b">
        <f t="shared" si="19"/>
        <v>1</v>
      </c>
      <c r="W54" s="27" t="b">
        <f t="shared" si="20"/>
        <v>0</v>
      </c>
      <c r="X54" s="27" t="b">
        <f t="shared" si="21"/>
        <v>1</v>
      </c>
      <c r="Y54" s="27" t="b">
        <f t="shared" si="22"/>
        <v>0</v>
      </c>
      <c r="Z54" s="27" t="b">
        <f t="shared" si="23"/>
        <v>0</v>
      </c>
      <c r="AA54" s="27" t="b">
        <f t="shared" si="24"/>
        <v>1</v>
      </c>
      <c r="AB54" s="27" t="b">
        <f t="shared" si="12"/>
        <v>1</v>
      </c>
      <c r="AC54" s="27" t="b">
        <f t="shared" si="26"/>
        <v>1</v>
      </c>
      <c r="AD54" s="30">
        <f t="shared" si="25"/>
        <v>1.21E-2</v>
      </c>
    </row>
    <row r="55" spans="1:30">
      <c r="A55" s="27" t="s">
        <v>88</v>
      </c>
      <c r="B55" s="27" t="s">
        <v>163</v>
      </c>
      <c r="C55" s="1" t="s">
        <v>30</v>
      </c>
      <c r="D55" s="27" t="s">
        <v>118</v>
      </c>
      <c r="E55" s="41">
        <v>6.4942129629629605E-4</v>
      </c>
      <c r="F55" s="31" t="s">
        <v>169</v>
      </c>
      <c r="G55" s="29">
        <f t="shared" si="14"/>
        <v>56.109999999999985</v>
      </c>
      <c r="H55" s="27"/>
      <c r="J55" s="27" t="s">
        <v>88</v>
      </c>
      <c r="K55" s="27" t="s">
        <v>163</v>
      </c>
      <c r="L55" s="27" t="s">
        <v>30</v>
      </c>
      <c r="M55" s="27" t="s">
        <v>118</v>
      </c>
      <c r="N55" s="28">
        <v>6.4942129629629605E-4</v>
      </c>
      <c r="O55" s="27" t="s">
        <v>169</v>
      </c>
      <c r="P55" s="29">
        <f t="shared" si="15"/>
        <v>56.109999999999985</v>
      </c>
      <c r="Q55" s="27"/>
      <c r="S55" s="27" t="b">
        <f t="shared" si="16"/>
        <v>1</v>
      </c>
      <c r="T55" s="27" t="b">
        <f t="shared" si="17"/>
        <v>1</v>
      </c>
      <c r="U55" s="27" t="b">
        <f t="shared" si="18"/>
        <v>1</v>
      </c>
      <c r="V55" s="27" t="b">
        <f t="shared" si="19"/>
        <v>1</v>
      </c>
      <c r="W55" s="27" t="b">
        <f t="shared" si="20"/>
        <v>1</v>
      </c>
      <c r="X55" s="27" t="b">
        <f t="shared" si="21"/>
        <v>1</v>
      </c>
      <c r="Y55" s="27" t="b">
        <f t="shared" si="22"/>
        <v>1</v>
      </c>
      <c r="Z55" s="27" t="b">
        <f t="shared" si="23"/>
        <v>1</v>
      </c>
      <c r="AA55" s="27" t="b">
        <f t="shared" si="24"/>
        <v>1</v>
      </c>
      <c r="AB55" s="27" t="b">
        <f t="shared" si="12"/>
        <v>0</v>
      </c>
      <c r="AC55" s="27" t="b">
        <f t="shared" si="26"/>
        <v>1</v>
      </c>
      <c r="AD55" s="30">
        <f t="shared" si="25"/>
        <v>0</v>
      </c>
    </row>
    <row r="56" spans="1:30">
      <c r="A56" s="27" t="s">
        <v>71</v>
      </c>
      <c r="B56" s="27" t="s">
        <v>163</v>
      </c>
      <c r="C56" s="1" t="s">
        <v>30</v>
      </c>
      <c r="D56" s="27" t="s">
        <v>120</v>
      </c>
      <c r="E56" s="41">
        <v>3.4837962962963002E-4</v>
      </c>
      <c r="F56" s="31" t="s">
        <v>170</v>
      </c>
      <c r="G56" s="29">
        <f t="shared" si="14"/>
        <v>30.100000000000037</v>
      </c>
      <c r="H56" s="27"/>
      <c r="J56" s="27" t="s">
        <v>71</v>
      </c>
      <c r="K56" s="27" t="s">
        <v>163</v>
      </c>
      <c r="L56" s="27" t="s">
        <v>30</v>
      </c>
      <c r="M56" s="27" t="s">
        <v>120</v>
      </c>
      <c r="N56" s="28">
        <v>3.4837962962963002E-4</v>
      </c>
      <c r="O56" s="27" t="s">
        <v>170</v>
      </c>
      <c r="P56" s="29">
        <f t="shared" si="15"/>
        <v>30.100000000000037</v>
      </c>
      <c r="Q56" s="27" t="s">
        <v>171</v>
      </c>
      <c r="S56" s="27" t="b">
        <f t="shared" si="16"/>
        <v>1</v>
      </c>
      <c r="T56" s="27" t="b">
        <f t="shared" si="17"/>
        <v>1</v>
      </c>
      <c r="U56" s="27" t="b">
        <f t="shared" si="18"/>
        <v>1</v>
      </c>
      <c r="V56" s="27" t="b">
        <f t="shared" si="19"/>
        <v>1</v>
      </c>
      <c r="W56" s="27" t="b">
        <f t="shared" si="20"/>
        <v>1</v>
      </c>
      <c r="X56" s="27" t="b">
        <f t="shared" si="21"/>
        <v>1</v>
      </c>
      <c r="Y56" s="27" t="b">
        <f t="shared" si="22"/>
        <v>1</v>
      </c>
      <c r="Z56" s="27" t="b">
        <f t="shared" si="23"/>
        <v>0</v>
      </c>
      <c r="AA56" s="27" t="b">
        <f t="shared" si="24"/>
        <v>1</v>
      </c>
      <c r="AB56" s="27" t="b">
        <f t="shared" si="12"/>
        <v>0</v>
      </c>
      <c r="AC56" s="27" t="b">
        <f t="shared" si="26"/>
        <v>1</v>
      </c>
      <c r="AD56" s="30">
        <f t="shared" si="25"/>
        <v>0</v>
      </c>
    </row>
    <row r="57" spans="1:30">
      <c r="A57" s="27" t="s">
        <v>77</v>
      </c>
      <c r="B57" s="27" t="s">
        <v>163</v>
      </c>
      <c r="C57" s="1" t="s">
        <v>30</v>
      </c>
      <c r="D57" s="27" t="s">
        <v>130</v>
      </c>
      <c r="E57" s="41">
        <v>5.7499999999999999E-4</v>
      </c>
      <c r="F57" s="31" t="s">
        <v>172</v>
      </c>
      <c r="G57" s="29">
        <f t="shared" si="14"/>
        <v>49.68</v>
      </c>
      <c r="H57" s="27" t="s">
        <v>166</v>
      </c>
      <c r="J57" s="27" t="s">
        <v>92</v>
      </c>
      <c r="K57" s="27" t="s">
        <v>163</v>
      </c>
      <c r="L57" s="27" t="s">
        <v>30</v>
      </c>
      <c r="M57" s="27" t="s">
        <v>130</v>
      </c>
      <c r="N57" s="28">
        <v>5.9502314814814802E-4</v>
      </c>
      <c r="O57" s="27" t="s">
        <v>172</v>
      </c>
      <c r="P57" s="29">
        <f t="shared" si="15"/>
        <v>51.41</v>
      </c>
      <c r="Q57" s="27" t="s">
        <v>171</v>
      </c>
      <c r="S57" s="27" t="b">
        <f t="shared" si="16"/>
        <v>0</v>
      </c>
      <c r="T57" s="27" t="b">
        <f t="shared" si="17"/>
        <v>1</v>
      </c>
      <c r="U57" s="27" t="b">
        <f t="shared" si="18"/>
        <v>1</v>
      </c>
      <c r="V57" s="27" t="b">
        <f t="shared" si="19"/>
        <v>1</v>
      </c>
      <c r="W57" s="27" t="b">
        <f t="shared" si="20"/>
        <v>0</v>
      </c>
      <c r="X57" s="27" t="b">
        <f t="shared" si="21"/>
        <v>1</v>
      </c>
      <c r="Y57" s="27" t="b">
        <f t="shared" si="22"/>
        <v>0</v>
      </c>
      <c r="Z57" s="27" t="b">
        <f t="shared" si="23"/>
        <v>0</v>
      </c>
      <c r="AA57" s="27" t="b">
        <f t="shared" si="24"/>
        <v>1</v>
      </c>
      <c r="AB57" s="27" t="b">
        <f t="shared" si="12"/>
        <v>1</v>
      </c>
      <c r="AC57" s="27" t="b">
        <f t="shared" si="26"/>
        <v>1</v>
      </c>
      <c r="AD57" s="30">
        <f t="shared" si="25"/>
        <v>3.3700000000000001E-2</v>
      </c>
    </row>
    <row r="58" spans="1:30">
      <c r="A58" s="28" t="s">
        <v>77</v>
      </c>
      <c r="B58" s="27" t="s">
        <v>163</v>
      </c>
      <c r="C58" s="1" t="s">
        <v>30</v>
      </c>
      <c r="D58" s="27" t="s">
        <v>133</v>
      </c>
      <c r="E58" s="28">
        <v>6.2025462962963E-4</v>
      </c>
      <c r="F58" s="28" t="s">
        <v>173</v>
      </c>
      <c r="G58" s="29">
        <f t="shared" si="14"/>
        <v>53.590000000000032</v>
      </c>
      <c r="H58" s="27"/>
      <c r="J58" s="27" t="s">
        <v>71</v>
      </c>
      <c r="K58" s="27" t="s">
        <v>163</v>
      </c>
      <c r="L58" s="27" t="s">
        <v>30</v>
      </c>
      <c r="M58" s="27" t="s">
        <v>133</v>
      </c>
      <c r="N58" s="28">
        <v>6.7870370370370404E-4</v>
      </c>
      <c r="O58" s="27" t="s">
        <v>174</v>
      </c>
      <c r="P58" s="29">
        <f t="shared" si="15"/>
        <v>58.640000000000029</v>
      </c>
      <c r="Q58" s="27" t="s">
        <v>171</v>
      </c>
      <c r="S58" s="27" t="b">
        <f t="shared" si="16"/>
        <v>0</v>
      </c>
      <c r="T58" s="27" t="b">
        <f t="shared" si="17"/>
        <v>1</v>
      </c>
      <c r="U58" s="27" t="b">
        <f t="shared" si="18"/>
        <v>1</v>
      </c>
      <c r="V58" s="27" t="b">
        <f t="shared" si="19"/>
        <v>1</v>
      </c>
      <c r="W58" s="27" t="b">
        <f t="shared" si="20"/>
        <v>0</v>
      </c>
      <c r="X58" s="27" t="b">
        <f t="shared" si="21"/>
        <v>0</v>
      </c>
      <c r="Y58" s="27" t="b">
        <f t="shared" si="22"/>
        <v>0</v>
      </c>
      <c r="Z58" s="27" t="b">
        <f t="shared" si="23"/>
        <v>0</v>
      </c>
      <c r="AA58" s="27" t="b">
        <f t="shared" si="24"/>
        <v>1</v>
      </c>
      <c r="AB58" s="27" t="b">
        <f t="shared" si="12"/>
        <v>1</v>
      </c>
      <c r="AC58" s="27" t="b">
        <f t="shared" si="26"/>
        <v>1</v>
      </c>
      <c r="AD58" s="30">
        <f t="shared" si="25"/>
        <v>8.6099999999999996E-2</v>
      </c>
    </row>
    <row r="59" spans="1:30">
      <c r="A59" s="27" t="s">
        <v>74</v>
      </c>
      <c r="B59" s="27" t="s">
        <v>171</v>
      </c>
      <c r="C59" s="1" t="s">
        <v>18</v>
      </c>
      <c r="D59" s="27" t="s">
        <v>118</v>
      </c>
      <c r="E59" s="41">
        <v>7.51388888888889E-4</v>
      </c>
      <c r="F59" s="31" t="s">
        <v>165</v>
      </c>
      <c r="G59" s="29">
        <f t="shared" si="14"/>
        <v>64.92</v>
      </c>
      <c r="H59" s="27"/>
      <c r="J59" s="27" t="s">
        <v>74</v>
      </c>
      <c r="K59" s="27" t="s">
        <v>171</v>
      </c>
      <c r="L59" s="27" t="s">
        <v>18</v>
      </c>
      <c r="M59" s="27" t="s">
        <v>118</v>
      </c>
      <c r="N59" s="28">
        <v>7.51388888888889E-4</v>
      </c>
      <c r="O59" s="27" t="s">
        <v>165</v>
      </c>
      <c r="P59" s="29">
        <f t="shared" si="15"/>
        <v>64.92</v>
      </c>
      <c r="Q59" s="27"/>
      <c r="S59" s="27" t="b">
        <f t="shared" si="16"/>
        <v>1</v>
      </c>
      <c r="T59" s="27" t="b">
        <f t="shared" si="17"/>
        <v>1</v>
      </c>
      <c r="U59" s="27" t="b">
        <f t="shared" si="18"/>
        <v>1</v>
      </c>
      <c r="V59" s="27" t="b">
        <f t="shared" si="19"/>
        <v>1</v>
      </c>
      <c r="W59" s="27" t="b">
        <f t="shared" si="20"/>
        <v>1</v>
      </c>
      <c r="X59" s="27" t="b">
        <f t="shared" si="21"/>
        <v>1</v>
      </c>
      <c r="Y59" s="27" t="b">
        <f t="shared" si="22"/>
        <v>1</v>
      </c>
      <c r="Z59" s="27" t="b">
        <f t="shared" si="23"/>
        <v>1</v>
      </c>
      <c r="AA59" s="27" t="b">
        <f t="shared" si="24"/>
        <v>1</v>
      </c>
      <c r="AB59" s="27" t="b">
        <f t="shared" si="12"/>
        <v>0</v>
      </c>
      <c r="AC59" s="27" t="b">
        <f t="shared" si="26"/>
        <v>1</v>
      </c>
      <c r="AD59" s="30">
        <f t="shared" si="25"/>
        <v>0</v>
      </c>
    </row>
    <row r="60" spans="1:30">
      <c r="A60" s="27" t="s">
        <v>92</v>
      </c>
      <c r="B60" s="27" t="s">
        <v>171</v>
      </c>
      <c r="C60" s="1" t="s">
        <v>18</v>
      </c>
      <c r="D60" s="27" t="s">
        <v>120</v>
      </c>
      <c r="E60" s="41">
        <v>4.1689814814814801E-4</v>
      </c>
      <c r="F60" s="31" t="s">
        <v>165</v>
      </c>
      <c r="G60" s="29">
        <f t="shared" si="14"/>
        <v>36.019999999999989</v>
      </c>
      <c r="H60" s="27" t="s">
        <v>166</v>
      </c>
      <c r="J60" s="27" t="s">
        <v>92</v>
      </c>
      <c r="K60" s="27" t="s">
        <v>171</v>
      </c>
      <c r="L60" s="27" t="s">
        <v>18</v>
      </c>
      <c r="M60" s="27" t="s">
        <v>120</v>
      </c>
      <c r="N60" s="28">
        <v>4.1689814814814801E-4</v>
      </c>
      <c r="O60" s="27" t="s">
        <v>165</v>
      </c>
      <c r="P60" s="29">
        <f t="shared" si="15"/>
        <v>36.019999999999989</v>
      </c>
      <c r="Q60" s="27" t="s">
        <v>166</v>
      </c>
      <c r="S60" s="27" t="b">
        <f t="shared" si="16"/>
        <v>1</v>
      </c>
      <c r="T60" s="27" t="b">
        <f t="shared" si="17"/>
        <v>1</v>
      </c>
      <c r="U60" s="27" t="b">
        <f t="shared" si="18"/>
        <v>1</v>
      </c>
      <c r="V60" s="27" t="b">
        <f t="shared" si="19"/>
        <v>1</v>
      </c>
      <c r="W60" s="27" t="b">
        <f t="shared" si="20"/>
        <v>1</v>
      </c>
      <c r="X60" s="27" t="b">
        <f t="shared" si="21"/>
        <v>1</v>
      </c>
      <c r="Y60" s="27" t="b">
        <f t="shared" si="22"/>
        <v>1</v>
      </c>
      <c r="Z60" s="27" t="b">
        <f t="shared" si="23"/>
        <v>1</v>
      </c>
      <c r="AA60" s="27" t="b">
        <f t="shared" si="24"/>
        <v>1</v>
      </c>
      <c r="AB60" s="27" t="b">
        <f t="shared" si="12"/>
        <v>0</v>
      </c>
      <c r="AC60" s="27" t="b">
        <f t="shared" si="26"/>
        <v>1</v>
      </c>
      <c r="AD60" s="30">
        <f t="shared" si="25"/>
        <v>0</v>
      </c>
    </row>
    <row r="61" spans="1:30">
      <c r="A61" s="27" t="s">
        <v>77</v>
      </c>
      <c r="B61" s="27" t="s">
        <v>171</v>
      </c>
      <c r="C61" s="1" t="s">
        <v>18</v>
      </c>
      <c r="D61" s="27" t="s">
        <v>130</v>
      </c>
      <c r="E61" s="41">
        <v>7.1388888888888901E-4</v>
      </c>
      <c r="F61" s="31" t="s">
        <v>175</v>
      </c>
      <c r="G61" s="29">
        <f t="shared" si="14"/>
        <v>61.680000000000014</v>
      </c>
      <c r="H61" s="27" t="s">
        <v>166</v>
      </c>
      <c r="J61" s="27" t="s">
        <v>71</v>
      </c>
      <c r="K61" s="27" t="s">
        <v>171</v>
      </c>
      <c r="L61" s="27" t="s">
        <v>18</v>
      </c>
      <c r="M61" s="27" t="s">
        <v>130</v>
      </c>
      <c r="N61" s="28">
        <v>7.2962962962962999E-4</v>
      </c>
      <c r="O61" s="27" t="s">
        <v>165</v>
      </c>
      <c r="P61" s="29">
        <f t="shared" si="15"/>
        <v>63.040000000000028</v>
      </c>
      <c r="Q61" s="27" t="s">
        <v>166</v>
      </c>
      <c r="S61" s="27" t="b">
        <f t="shared" si="16"/>
        <v>0</v>
      </c>
      <c r="T61" s="27" t="b">
        <f t="shared" si="17"/>
        <v>1</v>
      </c>
      <c r="U61" s="27" t="b">
        <f t="shared" si="18"/>
        <v>1</v>
      </c>
      <c r="V61" s="27" t="b">
        <f t="shared" si="19"/>
        <v>1</v>
      </c>
      <c r="W61" s="27" t="b">
        <f t="shared" si="20"/>
        <v>0</v>
      </c>
      <c r="X61" s="27" t="b">
        <f t="shared" si="21"/>
        <v>0</v>
      </c>
      <c r="Y61" s="27" t="b">
        <f t="shared" si="22"/>
        <v>0</v>
      </c>
      <c r="Z61" s="27" t="b">
        <f t="shared" si="23"/>
        <v>1</v>
      </c>
      <c r="AA61" s="27" t="b">
        <f t="shared" si="24"/>
        <v>1</v>
      </c>
      <c r="AB61" s="27" t="b">
        <f t="shared" si="12"/>
        <v>1</v>
      </c>
      <c r="AC61" s="27" t="b">
        <f t="shared" si="26"/>
        <v>1</v>
      </c>
      <c r="AD61" s="30">
        <f t="shared" si="25"/>
        <v>2.1600000000000001E-2</v>
      </c>
    </row>
    <row r="62" spans="1:30">
      <c r="A62" s="28" t="s">
        <v>77</v>
      </c>
      <c r="B62" s="27" t="s">
        <v>171</v>
      </c>
      <c r="C62" s="1" t="s">
        <v>18</v>
      </c>
      <c r="D62" s="27" t="s">
        <v>133</v>
      </c>
      <c r="E62" s="28">
        <v>7.4849537037036996E-4</v>
      </c>
      <c r="F62" s="28" t="s">
        <v>165</v>
      </c>
      <c r="G62" s="29">
        <f t="shared" si="14"/>
        <v>64.669999999999959</v>
      </c>
      <c r="H62" s="27" t="s">
        <v>168</v>
      </c>
      <c r="J62" s="27" t="s">
        <v>71</v>
      </c>
      <c r="K62" s="27" t="s">
        <v>171</v>
      </c>
      <c r="L62" s="27" t="s">
        <v>18</v>
      </c>
      <c r="M62" s="27" t="s">
        <v>133</v>
      </c>
      <c r="N62" s="28">
        <v>7.5763888888888897E-4</v>
      </c>
      <c r="O62" s="27" t="s">
        <v>165</v>
      </c>
      <c r="P62" s="29">
        <f t="shared" si="15"/>
        <v>65.460000000000008</v>
      </c>
      <c r="Q62" s="27" t="s">
        <v>166</v>
      </c>
      <c r="S62" s="27" t="b">
        <f t="shared" si="16"/>
        <v>0</v>
      </c>
      <c r="T62" s="27" t="b">
        <f t="shared" si="17"/>
        <v>1</v>
      </c>
      <c r="U62" s="27" t="b">
        <f t="shared" si="18"/>
        <v>1</v>
      </c>
      <c r="V62" s="27" t="b">
        <f t="shared" si="19"/>
        <v>1</v>
      </c>
      <c r="W62" s="27" t="b">
        <f t="shared" si="20"/>
        <v>0</v>
      </c>
      <c r="X62" s="27" t="b">
        <f t="shared" si="21"/>
        <v>1</v>
      </c>
      <c r="Y62" s="27" t="b">
        <f t="shared" si="22"/>
        <v>0</v>
      </c>
      <c r="Z62" s="27" t="b">
        <f t="shared" si="23"/>
        <v>0</v>
      </c>
      <c r="AA62" s="27" t="b">
        <f t="shared" si="24"/>
        <v>1</v>
      </c>
      <c r="AB62" s="27" t="b">
        <f t="shared" si="12"/>
        <v>1</v>
      </c>
      <c r="AC62" s="27" t="b">
        <f t="shared" si="26"/>
        <v>1</v>
      </c>
      <c r="AD62" s="30">
        <f t="shared" si="25"/>
        <v>1.21E-2</v>
      </c>
    </row>
    <row r="63" spans="1:30" ht="14.25" customHeight="1">
      <c r="A63" s="27" t="s">
        <v>88</v>
      </c>
      <c r="B63" s="27" t="s">
        <v>171</v>
      </c>
      <c r="C63" s="1" t="s">
        <v>30</v>
      </c>
      <c r="D63" s="27" t="s">
        <v>118</v>
      </c>
      <c r="E63" s="41">
        <v>6.5625000000000004E-4</v>
      </c>
      <c r="F63" s="31" t="s">
        <v>176</v>
      </c>
      <c r="G63" s="29">
        <f t="shared" si="14"/>
        <v>56.7</v>
      </c>
      <c r="H63" s="27"/>
      <c r="J63" s="27" t="s">
        <v>88</v>
      </c>
      <c r="K63" s="27" t="s">
        <v>171</v>
      </c>
      <c r="L63" s="27" t="s">
        <v>30</v>
      </c>
      <c r="M63" s="27" t="s">
        <v>118</v>
      </c>
      <c r="N63" s="28">
        <v>6.5625000000000004E-4</v>
      </c>
      <c r="O63" s="27" t="s">
        <v>176</v>
      </c>
      <c r="P63" s="29">
        <f t="shared" si="15"/>
        <v>56.7</v>
      </c>
      <c r="Q63" s="27"/>
      <c r="S63" s="27" t="b">
        <f t="shared" si="16"/>
        <v>1</v>
      </c>
      <c r="T63" s="27" t="b">
        <f t="shared" si="17"/>
        <v>1</v>
      </c>
      <c r="U63" s="27" t="b">
        <f t="shared" si="18"/>
        <v>1</v>
      </c>
      <c r="V63" s="27" t="b">
        <f t="shared" si="19"/>
        <v>1</v>
      </c>
      <c r="W63" s="27" t="b">
        <f t="shared" si="20"/>
        <v>1</v>
      </c>
      <c r="X63" s="27" t="b">
        <f t="shared" si="21"/>
        <v>1</v>
      </c>
      <c r="Y63" s="27" t="b">
        <f t="shared" si="22"/>
        <v>1</v>
      </c>
      <c r="Z63" s="27" t="b">
        <f t="shared" si="23"/>
        <v>1</v>
      </c>
      <c r="AA63" s="27" t="b">
        <f t="shared" si="24"/>
        <v>1</v>
      </c>
      <c r="AB63" s="27" t="b">
        <f t="shared" si="12"/>
        <v>0</v>
      </c>
      <c r="AC63" s="27" t="b">
        <f t="shared" si="26"/>
        <v>1</v>
      </c>
      <c r="AD63" s="30">
        <f t="shared" si="25"/>
        <v>0</v>
      </c>
    </row>
    <row r="64" spans="1:30">
      <c r="A64" s="27" t="s">
        <v>92</v>
      </c>
      <c r="B64" s="27" t="s">
        <v>171</v>
      </c>
      <c r="C64" s="1" t="s">
        <v>30</v>
      </c>
      <c r="D64" s="27" t="s">
        <v>120</v>
      </c>
      <c r="E64" s="41">
        <v>3.61574074074074E-4</v>
      </c>
      <c r="F64" s="31" t="s">
        <v>177</v>
      </c>
      <c r="G64" s="29">
        <f t="shared" si="14"/>
        <v>31.239999999999991</v>
      </c>
      <c r="H64" s="27"/>
      <c r="J64" s="27" t="s">
        <v>92</v>
      </c>
      <c r="K64" s="27" t="s">
        <v>171</v>
      </c>
      <c r="L64" s="27" t="s">
        <v>30</v>
      </c>
      <c r="M64" s="27" t="s">
        <v>120</v>
      </c>
      <c r="N64" s="28">
        <v>3.61574074074074E-4</v>
      </c>
      <c r="O64" s="27" t="s">
        <v>177</v>
      </c>
      <c r="P64" s="29">
        <f t="shared" si="15"/>
        <v>31.239999999999991</v>
      </c>
      <c r="Q64" s="27"/>
      <c r="S64" s="27" t="b">
        <f t="shared" si="16"/>
        <v>1</v>
      </c>
      <c r="T64" s="27" t="b">
        <f t="shared" si="17"/>
        <v>1</v>
      </c>
      <c r="U64" s="27" t="b">
        <f t="shared" si="18"/>
        <v>1</v>
      </c>
      <c r="V64" s="27" t="b">
        <f t="shared" si="19"/>
        <v>1</v>
      </c>
      <c r="W64" s="27" t="b">
        <f t="shared" si="20"/>
        <v>1</v>
      </c>
      <c r="X64" s="27" t="b">
        <f t="shared" si="21"/>
        <v>1</v>
      </c>
      <c r="Y64" s="27" t="b">
        <f t="shared" si="22"/>
        <v>1</v>
      </c>
      <c r="Z64" s="27" t="b">
        <f t="shared" si="23"/>
        <v>1</v>
      </c>
      <c r="AA64" s="27" t="b">
        <f t="shared" si="24"/>
        <v>1</v>
      </c>
      <c r="AB64" s="27" t="b">
        <f t="shared" si="12"/>
        <v>0</v>
      </c>
      <c r="AC64" s="27" t="b">
        <f t="shared" si="26"/>
        <v>1</v>
      </c>
      <c r="AD64" s="30">
        <f t="shared" si="25"/>
        <v>0</v>
      </c>
    </row>
    <row r="65" spans="1:30">
      <c r="A65" s="27" t="s">
        <v>77</v>
      </c>
      <c r="B65" s="27" t="s">
        <v>171</v>
      </c>
      <c r="C65" s="1" t="s">
        <v>30</v>
      </c>
      <c r="D65" s="27" t="s">
        <v>130</v>
      </c>
      <c r="E65" s="41">
        <v>5.7499999999999999E-4</v>
      </c>
      <c r="F65" s="31" t="s">
        <v>172</v>
      </c>
      <c r="G65" s="29">
        <f t="shared" si="14"/>
        <v>49.68</v>
      </c>
      <c r="H65" s="27" t="s">
        <v>166</v>
      </c>
      <c r="J65" s="27" t="s">
        <v>92</v>
      </c>
      <c r="K65" s="27" t="s">
        <v>171</v>
      </c>
      <c r="L65" s="27" t="s">
        <v>30</v>
      </c>
      <c r="M65" s="27" t="s">
        <v>130</v>
      </c>
      <c r="N65" s="28">
        <v>5.9502314814814802E-4</v>
      </c>
      <c r="O65" s="27" t="s">
        <v>172</v>
      </c>
      <c r="P65" s="29">
        <f t="shared" si="15"/>
        <v>51.41</v>
      </c>
      <c r="Q65" s="27"/>
      <c r="S65" s="27" t="b">
        <f t="shared" si="16"/>
        <v>0</v>
      </c>
      <c r="T65" s="27" t="b">
        <f t="shared" si="17"/>
        <v>1</v>
      </c>
      <c r="U65" s="27" t="b">
        <f t="shared" si="18"/>
        <v>1</v>
      </c>
      <c r="V65" s="27" t="b">
        <f t="shared" si="19"/>
        <v>1</v>
      </c>
      <c r="W65" s="27" t="b">
        <f t="shared" si="20"/>
        <v>0</v>
      </c>
      <c r="X65" s="27" t="b">
        <f t="shared" si="21"/>
        <v>1</v>
      </c>
      <c r="Y65" s="27" t="b">
        <f t="shared" si="22"/>
        <v>0</v>
      </c>
      <c r="Z65" s="27" t="b">
        <f t="shared" si="23"/>
        <v>0</v>
      </c>
      <c r="AA65" s="27" t="b">
        <f t="shared" si="24"/>
        <v>1</v>
      </c>
      <c r="AB65" s="27" t="b">
        <f t="shared" si="12"/>
        <v>1</v>
      </c>
      <c r="AC65" s="27" t="b">
        <f t="shared" si="26"/>
        <v>1</v>
      </c>
      <c r="AD65" s="30">
        <f t="shared" si="25"/>
        <v>3.3700000000000001E-2</v>
      </c>
    </row>
    <row r="66" spans="1:30">
      <c r="A66" s="28" t="s">
        <v>77</v>
      </c>
      <c r="B66" s="27" t="s">
        <v>171</v>
      </c>
      <c r="C66" s="1" t="s">
        <v>30</v>
      </c>
      <c r="D66" s="27" t="s">
        <v>133</v>
      </c>
      <c r="E66" s="28">
        <v>6.6770833333333298E-4</v>
      </c>
      <c r="F66" s="28" t="s">
        <v>172</v>
      </c>
      <c r="G66" s="29">
        <f t="shared" si="14"/>
        <v>57.689999999999969</v>
      </c>
      <c r="H66" s="27" t="s">
        <v>166</v>
      </c>
      <c r="J66" s="27" t="s">
        <v>71</v>
      </c>
      <c r="K66" s="27" t="s">
        <v>171</v>
      </c>
      <c r="L66" s="27" t="s">
        <v>30</v>
      </c>
      <c r="M66" s="27" t="s">
        <v>133</v>
      </c>
      <c r="N66" s="28">
        <v>6.7870370370370404E-4</v>
      </c>
      <c r="O66" s="27" t="s">
        <v>174</v>
      </c>
      <c r="P66" s="29">
        <f t="shared" si="15"/>
        <v>58.640000000000029</v>
      </c>
      <c r="Q66" s="27"/>
      <c r="S66" s="27" t="b">
        <f t="shared" si="16"/>
        <v>0</v>
      </c>
      <c r="T66" s="27" t="b">
        <f t="shared" si="17"/>
        <v>1</v>
      </c>
      <c r="U66" s="27" t="b">
        <f t="shared" si="18"/>
        <v>1</v>
      </c>
      <c r="V66" s="27" t="b">
        <f t="shared" si="19"/>
        <v>1</v>
      </c>
      <c r="W66" s="27" t="b">
        <f t="shared" si="20"/>
        <v>0</v>
      </c>
      <c r="X66" s="27" t="b">
        <f t="shared" si="21"/>
        <v>0</v>
      </c>
      <c r="Y66" s="27" t="b">
        <f t="shared" si="22"/>
        <v>0</v>
      </c>
      <c r="Z66" s="27" t="b">
        <f t="shared" si="23"/>
        <v>0</v>
      </c>
      <c r="AA66" s="27" t="b">
        <f t="shared" si="24"/>
        <v>1</v>
      </c>
      <c r="AB66" s="27" t="b">
        <f t="shared" si="12"/>
        <v>1</v>
      </c>
      <c r="AC66" s="27" t="b">
        <f t="shared" si="26"/>
        <v>1</v>
      </c>
      <c r="AD66" s="30">
        <f t="shared" si="25"/>
        <v>1.6199999999999999E-2</v>
      </c>
    </row>
    <row r="67" spans="1:30">
      <c r="A67" s="27" t="s">
        <v>77</v>
      </c>
      <c r="B67" s="27" t="s">
        <v>166</v>
      </c>
      <c r="C67" s="1" t="s">
        <v>18</v>
      </c>
      <c r="D67" s="27" t="s">
        <v>118</v>
      </c>
      <c r="E67" s="41">
        <v>7.5972222222222196E-4</v>
      </c>
      <c r="F67" s="31" t="s">
        <v>175</v>
      </c>
      <c r="G67" s="29">
        <f t="shared" ref="G67:G98" si="27">E67*24*60*60</f>
        <v>65.639999999999972</v>
      </c>
      <c r="H67" s="27"/>
      <c r="J67" s="27" t="s">
        <v>92</v>
      </c>
      <c r="K67" s="27" t="s">
        <v>166</v>
      </c>
      <c r="L67" s="27" t="s">
        <v>18</v>
      </c>
      <c r="M67" s="27" t="s">
        <v>118</v>
      </c>
      <c r="N67" s="28">
        <v>7.6006944444444397E-4</v>
      </c>
      <c r="O67" s="27" t="s">
        <v>165</v>
      </c>
      <c r="P67" s="29">
        <f t="shared" ref="P67:P98" si="28">N67*24*60*60</f>
        <v>65.669999999999959</v>
      </c>
      <c r="Q67" s="27"/>
      <c r="S67" s="27" t="b">
        <f t="shared" ref="S67:S98" si="29">EXACT(A67,J67)</f>
        <v>0</v>
      </c>
      <c r="T67" s="27" t="b">
        <f t="shared" ref="T67:T98" si="30">EXACT(B67,K67)</f>
        <v>1</v>
      </c>
      <c r="U67" s="27" t="b">
        <f t="shared" ref="U67:U98" si="31">EXACT(C67,L67)</f>
        <v>1</v>
      </c>
      <c r="V67" s="27" t="b">
        <f t="shared" ref="V67:V98" si="32">EXACT(D67,M67)</f>
        <v>1</v>
      </c>
      <c r="W67" s="27" t="b">
        <f t="shared" ref="W67:W98" si="33">EXACT(E67,N67)</f>
        <v>0</v>
      </c>
      <c r="X67" s="27" t="b">
        <f t="shared" ref="X67:X98" si="34">EXACT(F67,O67)</f>
        <v>0</v>
      </c>
      <c r="Y67" s="27" t="b">
        <f t="shared" ref="Y67:Y98" si="35">EXACT(G67,P67)</f>
        <v>0</v>
      </c>
      <c r="Z67" s="27" t="b">
        <f t="shared" ref="Z67:Z98" si="36">EXACT(H67,Q67)</f>
        <v>1</v>
      </c>
      <c r="AA67" s="27" t="b">
        <f t="shared" ref="AA67:AA98" si="37">IF(AND(T67,U67,V67),TRUE(),FALSE())</f>
        <v>1</v>
      </c>
      <c r="AB67" s="27" t="b">
        <f t="shared" si="12"/>
        <v>1</v>
      </c>
      <c r="AC67" s="27" t="b">
        <f t="shared" si="26"/>
        <v>1</v>
      </c>
      <c r="AD67" s="30">
        <f t="shared" ref="AD67:AD98" si="38">ROUND((P67-G67)/P67,4)</f>
        <v>5.0000000000000001E-4</v>
      </c>
    </row>
    <row r="68" spans="1:30">
      <c r="A68" s="27" t="s">
        <v>92</v>
      </c>
      <c r="B68" s="27" t="s">
        <v>166</v>
      </c>
      <c r="C68" s="1" t="s">
        <v>18</v>
      </c>
      <c r="D68" s="27" t="s">
        <v>120</v>
      </c>
      <c r="E68" s="41">
        <v>4.1689814814814801E-4</v>
      </c>
      <c r="F68" s="31" t="s">
        <v>165</v>
      </c>
      <c r="G68" s="29">
        <f t="shared" si="27"/>
        <v>36.019999999999989</v>
      </c>
      <c r="H68" s="27"/>
      <c r="J68" s="27" t="s">
        <v>92</v>
      </c>
      <c r="K68" s="27" t="s">
        <v>166</v>
      </c>
      <c r="L68" s="27" t="s">
        <v>18</v>
      </c>
      <c r="M68" s="27" t="s">
        <v>120</v>
      </c>
      <c r="N68" s="28">
        <v>4.1689814814814801E-4</v>
      </c>
      <c r="O68" s="27" t="s">
        <v>165</v>
      </c>
      <c r="P68" s="29">
        <f t="shared" si="28"/>
        <v>36.019999999999989</v>
      </c>
      <c r="Q68" s="27"/>
      <c r="S68" s="27" t="b">
        <f t="shared" si="29"/>
        <v>1</v>
      </c>
      <c r="T68" s="27" t="b">
        <f t="shared" si="30"/>
        <v>1</v>
      </c>
      <c r="U68" s="27" t="b">
        <f t="shared" si="31"/>
        <v>1</v>
      </c>
      <c r="V68" s="27" t="b">
        <f t="shared" si="32"/>
        <v>1</v>
      </c>
      <c r="W68" s="27" t="b">
        <f t="shared" si="33"/>
        <v>1</v>
      </c>
      <c r="X68" s="27" t="b">
        <f t="shared" si="34"/>
        <v>1</v>
      </c>
      <c r="Y68" s="27" t="b">
        <f t="shared" si="35"/>
        <v>1</v>
      </c>
      <c r="Z68" s="27" t="b">
        <f t="shared" si="36"/>
        <v>1</v>
      </c>
      <c r="AA68" s="27" t="b">
        <f t="shared" si="37"/>
        <v>1</v>
      </c>
      <c r="AB68" s="27" t="b">
        <f t="shared" ref="AB68:AB131" si="39">NOT(AND(S68,W68,X68))</f>
        <v>0</v>
      </c>
      <c r="AC68" s="27" t="b">
        <f t="shared" si="26"/>
        <v>1</v>
      </c>
      <c r="AD68" s="30">
        <f t="shared" si="38"/>
        <v>0</v>
      </c>
    </row>
    <row r="69" spans="1:30">
      <c r="A69" s="27" t="s">
        <v>77</v>
      </c>
      <c r="B69" s="27" t="s">
        <v>166</v>
      </c>
      <c r="C69" s="1" t="s">
        <v>18</v>
      </c>
      <c r="D69" s="27" t="s">
        <v>130</v>
      </c>
      <c r="E69" s="41">
        <v>7.1388888888888901E-4</v>
      </c>
      <c r="F69" s="31" t="s">
        <v>175</v>
      </c>
      <c r="G69" s="29">
        <f t="shared" si="27"/>
        <v>61.680000000000014</v>
      </c>
      <c r="H69" s="27"/>
      <c r="J69" s="27" t="s">
        <v>71</v>
      </c>
      <c r="K69" s="27" t="s">
        <v>166</v>
      </c>
      <c r="L69" s="27" t="s">
        <v>18</v>
      </c>
      <c r="M69" s="27" t="s">
        <v>130</v>
      </c>
      <c r="N69" s="28">
        <v>7.2962962962962999E-4</v>
      </c>
      <c r="O69" s="27" t="s">
        <v>165</v>
      </c>
      <c r="P69" s="29">
        <f t="shared" si="28"/>
        <v>63.040000000000028</v>
      </c>
      <c r="Q69" s="27" t="s">
        <v>168</v>
      </c>
      <c r="S69" s="27" t="b">
        <f t="shared" si="29"/>
        <v>0</v>
      </c>
      <c r="T69" s="27" t="b">
        <f t="shared" si="30"/>
        <v>1</v>
      </c>
      <c r="U69" s="27" t="b">
        <f t="shared" si="31"/>
        <v>1</v>
      </c>
      <c r="V69" s="27" t="b">
        <f t="shared" si="32"/>
        <v>1</v>
      </c>
      <c r="W69" s="27" t="b">
        <f t="shared" si="33"/>
        <v>0</v>
      </c>
      <c r="X69" s="27" t="b">
        <f t="shared" si="34"/>
        <v>0</v>
      </c>
      <c r="Y69" s="27" t="b">
        <f t="shared" si="35"/>
        <v>0</v>
      </c>
      <c r="Z69" s="27" t="b">
        <f t="shared" si="36"/>
        <v>0</v>
      </c>
      <c r="AA69" s="27" t="b">
        <f t="shared" si="37"/>
        <v>1</v>
      </c>
      <c r="AB69" s="27" t="b">
        <f t="shared" si="39"/>
        <v>1</v>
      </c>
      <c r="AC69" s="27" t="b">
        <f t="shared" si="26"/>
        <v>1</v>
      </c>
      <c r="AD69" s="30">
        <f t="shared" si="38"/>
        <v>2.1600000000000001E-2</v>
      </c>
    </row>
    <row r="70" spans="1:30">
      <c r="A70" s="28" t="s">
        <v>77</v>
      </c>
      <c r="B70" s="27" t="s">
        <v>166</v>
      </c>
      <c r="C70" s="1" t="s">
        <v>18</v>
      </c>
      <c r="D70" s="27" t="s">
        <v>133</v>
      </c>
      <c r="E70" s="28">
        <v>7.4849537037036996E-4</v>
      </c>
      <c r="F70" s="28" t="s">
        <v>165</v>
      </c>
      <c r="G70" s="29">
        <f t="shared" si="27"/>
        <v>64.669999999999959</v>
      </c>
      <c r="H70" s="27" t="s">
        <v>168</v>
      </c>
      <c r="J70" s="27" t="s">
        <v>71</v>
      </c>
      <c r="K70" s="27" t="s">
        <v>166</v>
      </c>
      <c r="L70" s="27" t="s">
        <v>18</v>
      </c>
      <c r="M70" s="27" t="s">
        <v>133</v>
      </c>
      <c r="N70" s="28">
        <v>7.5763888888888897E-4</v>
      </c>
      <c r="O70" s="27" t="s">
        <v>165</v>
      </c>
      <c r="P70" s="29">
        <f t="shared" si="28"/>
        <v>65.460000000000008</v>
      </c>
      <c r="Q70" s="27"/>
      <c r="S70" s="27" t="b">
        <f t="shared" si="29"/>
        <v>0</v>
      </c>
      <c r="T70" s="27" t="b">
        <f t="shared" si="30"/>
        <v>1</v>
      </c>
      <c r="U70" s="27" t="b">
        <f t="shared" si="31"/>
        <v>1</v>
      </c>
      <c r="V70" s="27" t="b">
        <f t="shared" si="32"/>
        <v>1</v>
      </c>
      <c r="W70" s="27" t="b">
        <f t="shared" si="33"/>
        <v>0</v>
      </c>
      <c r="X70" s="27" t="b">
        <f t="shared" si="34"/>
        <v>1</v>
      </c>
      <c r="Y70" s="27" t="b">
        <f t="shared" si="35"/>
        <v>0</v>
      </c>
      <c r="Z70" s="27" t="b">
        <f t="shared" si="36"/>
        <v>0</v>
      </c>
      <c r="AA70" s="27" t="b">
        <f t="shared" si="37"/>
        <v>1</v>
      </c>
      <c r="AB70" s="27" t="b">
        <f t="shared" si="39"/>
        <v>1</v>
      </c>
      <c r="AC70" s="27" t="b">
        <f t="shared" si="26"/>
        <v>1</v>
      </c>
      <c r="AD70" s="30">
        <f t="shared" si="38"/>
        <v>1.21E-2</v>
      </c>
    </row>
    <row r="71" spans="1:30">
      <c r="A71" s="27" t="s">
        <v>77</v>
      </c>
      <c r="B71" s="27" t="s">
        <v>166</v>
      </c>
      <c r="C71" s="1" t="s">
        <v>30</v>
      </c>
      <c r="D71" s="27" t="s">
        <v>118</v>
      </c>
      <c r="E71" s="41">
        <v>6.64583333333333E-4</v>
      </c>
      <c r="F71" s="31" t="s">
        <v>169</v>
      </c>
      <c r="G71" s="29">
        <f t="shared" si="27"/>
        <v>57.419999999999973</v>
      </c>
      <c r="H71" s="27"/>
      <c r="J71" s="27" t="s">
        <v>178</v>
      </c>
      <c r="K71" s="27" t="s">
        <v>166</v>
      </c>
      <c r="L71" s="27" t="s">
        <v>30</v>
      </c>
      <c r="M71" s="27" t="s">
        <v>118</v>
      </c>
      <c r="N71" s="28">
        <v>6.6574074074074105E-4</v>
      </c>
      <c r="O71" s="27" t="s">
        <v>179</v>
      </c>
      <c r="P71" s="29">
        <f t="shared" si="28"/>
        <v>57.520000000000024</v>
      </c>
      <c r="Q71" s="27"/>
      <c r="S71" s="27" t="b">
        <f t="shared" si="29"/>
        <v>0</v>
      </c>
      <c r="T71" s="27" t="b">
        <f t="shared" si="30"/>
        <v>1</v>
      </c>
      <c r="U71" s="27" t="b">
        <f t="shared" si="31"/>
        <v>1</v>
      </c>
      <c r="V71" s="27" t="b">
        <f t="shared" si="32"/>
        <v>1</v>
      </c>
      <c r="W71" s="27" t="b">
        <f t="shared" si="33"/>
        <v>0</v>
      </c>
      <c r="X71" s="27" t="b">
        <f t="shared" si="34"/>
        <v>0</v>
      </c>
      <c r="Y71" s="27" t="b">
        <f t="shared" si="35"/>
        <v>0</v>
      </c>
      <c r="Z71" s="27" t="b">
        <f t="shared" si="36"/>
        <v>1</v>
      </c>
      <c r="AA71" s="27" t="b">
        <f t="shared" si="37"/>
        <v>1</v>
      </c>
      <c r="AB71" s="27" t="b">
        <f t="shared" si="39"/>
        <v>1</v>
      </c>
      <c r="AC71" s="27" t="b">
        <f t="shared" si="26"/>
        <v>1</v>
      </c>
      <c r="AD71" s="30">
        <f t="shared" si="38"/>
        <v>1.6999999999999999E-3</v>
      </c>
    </row>
    <row r="72" spans="1:30">
      <c r="A72" s="27" t="s">
        <v>77</v>
      </c>
      <c r="B72" s="27" t="s">
        <v>166</v>
      </c>
      <c r="C72" s="1" t="s">
        <v>30</v>
      </c>
      <c r="D72" s="27" t="s">
        <v>120</v>
      </c>
      <c r="E72" s="41">
        <v>3.6967592592592602E-4</v>
      </c>
      <c r="F72" s="31" t="s">
        <v>172</v>
      </c>
      <c r="G72" s="29">
        <f t="shared" si="27"/>
        <v>31.940000000000005</v>
      </c>
      <c r="H72" s="42"/>
      <c r="J72" s="27" t="s">
        <v>88</v>
      </c>
      <c r="K72" s="27" t="s">
        <v>166</v>
      </c>
      <c r="L72" s="27" t="s">
        <v>30</v>
      </c>
      <c r="M72" s="27" t="s">
        <v>120</v>
      </c>
      <c r="N72" s="28">
        <v>3.7326388888888902E-4</v>
      </c>
      <c r="O72" s="27" t="s">
        <v>180</v>
      </c>
      <c r="P72" s="29">
        <f t="shared" si="28"/>
        <v>32.250000000000007</v>
      </c>
      <c r="Q72" s="27" t="s">
        <v>168</v>
      </c>
      <c r="S72" s="27" t="b">
        <f t="shared" si="29"/>
        <v>0</v>
      </c>
      <c r="T72" s="27" t="b">
        <f t="shared" si="30"/>
        <v>1</v>
      </c>
      <c r="U72" s="27" t="b">
        <f t="shared" si="31"/>
        <v>1</v>
      </c>
      <c r="V72" s="27" t="b">
        <f t="shared" si="32"/>
        <v>1</v>
      </c>
      <c r="W72" s="27" t="b">
        <f t="shared" si="33"/>
        <v>0</v>
      </c>
      <c r="X72" s="27" t="b">
        <f t="shared" si="34"/>
        <v>0</v>
      </c>
      <c r="Y72" s="27" t="b">
        <f t="shared" si="35"/>
        <v>0</v>
      </c>
      <c r="Z72" s="27" t="b">
        <f t="shared" si="36"/>
        <v>0</v>
      </c>
      <c r="AA72" s="27" t="b">
        <f t="shared" si="37"/>
        <v>1</v>
      </c>
      <c r="AB72" s="27" t="b">
        <f t="shared" si="39"/>
        <v>1</v>
      </c>
      <c r="AC72" s="27" t="b">
        <f t="shared" si="26"/>
        <v>1</v>
      </c>
      <c r="AD72" s="30">
        <f t="shared" si="38"/>
        <v>9.5999999999999992E-3</v>
      </c>
    </row>
    <row r="73" spans="1:30">
      <c r="A73" s="27" t="s">
        <v>77</v>
      </c>
      <c r="B73" s="27" t="s">
        <v>166</v>
      </c>
      <c r="C73" s="1" t="s">
        <v>30</v>
      </c>
      <c r="D73" s="27" t="s">
        <v>130</v>
      </c>
      <c r="E73" s="41">
        <v>5.7499999999999999E-4</v>
      </c>
      <c r="F73" s="31" t="s">
        <v>172</v>
      </c>
      <c r="G73" s="29">
        <f t="shared" si="27"/>
        <v>49.68</v>
      </c>
      <c r="H73" s="27"/>
      <c r="J73" s="27" t="s">
        <v>71</v>
      </c>
      <c r="K73" s="27" t="s">
        <v>166</v>
      </c>
      <c r="L73" s="27" t="s">
        <v>30</v>
      </c>
      <c r="M73" s="27" t="s">
        <v>130</v>
      </c>
      <c r="N73" s="28">
        <v>6.14814814814815E-4</v>
      </c>
      <c r="O73" s="27" t="s">
        <v>181</v>
      </c>
      <c r="P73" s="29">
        <f t="shared" si="28"/>
        <v>53.120000000000019</v>
      </c>
      <c r="Q73" s="27"/>
      <c r="S73" s="27" t="b">
        <f t="shared" si="29"/>
        <v>0</v>
      </c>
      <c r="T73" s="27" t="b">
        <f t="shared" si="30"/>
        <v>1</v>
      </c>
      <c r="U73" s="27" t="b">
        <f t="shared" si="31"/>
        <v>1</v>
      </c>
      <c r="V73" s="27" t="b">
        <f t="shared" si="32"/>
        <v>1</v>
      </c>
      <c r="W73" s="27" t="b">
        <f t="shared" si="33"/>
        <v>0</v>
      </c>
      <c r="X73" s="27" t="b">
        <f t="shared" si="34"/>
        <v>0</v>
      </c>
      <c r="Y73" s="27" t="b">
        <f t="shared" si="35"/>
        <v>0</v>
      </c>
      <c r="Z73" s="27" t="b">
        <f t="shared" si="36"/>
        <v>1</v>
      </c>
      <c r="AA73" s="27" t="b">
        <f t="shared" si="37"/>
        <v>1</v>
      </c>
      <c r="AB73" s="27" t="b">
        <f t="shared" si="39"/>
        <v>1</v>
      </c>
      <c r="AC73" s="27" t="b">
        <f t="shared" si="26"/>
        <v>1</v>
      </c>
      <c r="AD73" s="30">
        <f t="shared" si="38"/>
        <v>6.4799999999999996E-2</v>
      </c>
    </row>
    <row r="74" spans="1:30">
      <c r="A74" s="28" t="s">
        <v>77</v>
      </c>
      <c r="B74" s="27" t="s">
        <v>166</v>
      </c>
      <c r="C74" s="1" t="s">
        <v>30</v>
      </c>
      <c r="D74" s="27" t="s">
        <v>133</v>
      </c>
      <c r="E74" s="28">
        <v>6.6770833333333298E-4</v>
      </c>
      <c r="F74" s="28" t="s">
        <v>172</v>
      </c>
      <c r="G74" s="29">
        <f t="shared" si="27"/>
        <v>57.689999999999969</v>
      </c>
      <c r="H74" s="27"/>
      <c r="J74" s="27" t="s">
        <v>71</v>
      </c>
      <c r="K74" s="27" t="s">
        <v>166</v>
      </c>
      <c r="L74" s="27" t="s">
        <v>30</v>
      </c>
      <c r="M74" s="27" t="s">
        <v>133</v>
      </c>
      <c r="N74" s="28">
        <v>6.86689814814815E-4</v>
      </c>
      <c r="O74" s="27" t="s">
        <v>181</v>
      </c>
      <c r="P74" s="29">
        <f t="shared" si="28"/>
        <v>59.33000000000002</v>
      </c>
      <c r="Q74" s="27"/>
      <c r="S74" s="27" t="b">
        <f t="shared" si="29"/>
        <v>0</v>
      </c>
      <c r="T74" s="27" t="b">
        <f t="shared" si="30"/>
        <v>1</v>
      </c>
      <c r="U74" s="27" t="b">
        <f t="shared" si="31"/>
        <v>1</v>
      </c>
      <c r="V74" s="27" t="b">
        <f t="shared" si="32"/>
        <v>1</v>
      </c>
      <c r="W74" s="27" t="b">
        <f t="shared" si="33"/>
        <v>0</v>
      </c>
      <c r="X74" s="27" t="b">
        <f t="shared" si="34"/>
        <v>0</v>
      </c>
      <c r="Y74" s="27" t="b">
        <f t="shared" si="35"/>
        <v>0</v>
      </c>
      <c r="Z74" s="27" t="b">
        <f t="shared" si="36"/>
        <v>1</v>
      </c>
      <c r="AA74" s="27" t="b">
        <f t="shared" si="37"/>
        <v>1</v>
      </c>
      <c r="AB74" s="27" t="b">
        <f t="shared" si="39"/>
        <v>1</v>
      </c>
      <c r="AC74" s="27" t="b">
        <f t="shared" si="26"/>
        <v>1</v>
      </c>
      <c r="AD74" s="30">
        <f t="shared" si="38"/>
        <v>2.76E-2</v>
      </c>
    </row>
    <row r="75" spans="1:30">
      <c r="A75" s="27" t="s">
        <v>88</v>
      </c>
      <c r="B75" s="27" t="s">
        <v>168</v>
      </c>
      <c r="C75" s="1" t="s">
        <v>18</v>
      </c>
      <c r="D75" s="27" t="s">
        <v>118</v>
      </c>
      <c r="E75" s="41">
        <v>8.0034722222222204E-4</v>
      </c>
      <c r="F75" s="31" t="s">
        <v>182</v>
      </c>
      <c r="G75" s="29">
        <f t="shared" si="27"/>
        <v>69.149999999999977</v>
      </c>
      <c r="H75" s="27"/>
      <c r="J75" s="27" t="s">
        <v>88</v>
      </c>
      <c r="K75" s="27" t="s">
        <v>168</v>
      </c>
      <c r="L75" s="27" t="s">
        <v>18</v>
      </c>
      <c r="M75" s="27" t="s">
        <v>118</v>
      </c>
      <c r="N75" s="28">
        <v>8.0034722222222204E-4</v>
      </c>
      <c r="O75" s="27" t="s">
        <v>182</v>
      </c>
      <c r="P75" s="29">
        <f t="shared" si="28"/>
        <v>69.149999999999977</v>
      </c>
      <c r="Q75" s="27"/>
      <c r="S75" s="27" t="b">
        <f t="shared" si="29"/>
        <v>1</v>
      </c>
      <c r="T75" s="27" t="b">
        <f t="shared" si="30"/>
        <v>1</v>
      </c>
      <c r="U75" s="27" t="b">
        <f t="shared" si="31"/>
        <v>1</v>
      </c>
      <c r="V75" s="27" t="b">
        <f t="shared" si="32"/>
        <v>1</v>
      </c>
      <c r="W75" s="27" t="b">
        <f t="shared" si="33"/>
        <v>1</v>
      </c>
      <c r="X75" s="27" t="b">
        <f t="shared" si="34"/>
        <v>1</v>
      </c>
      <c r="Y75" s="27" t="b">
        <f t="shared" si="35"/>
        <v>1</v>
      </c>
      <c r="Z75" s="27" t="b">
        <f t="shared" si="36"/>
        <v>1</v>
      </c>
      <c r="AA75" s="27" t="b">
        <f t="shared" si="37"/>
        <v>1</v>
      </c>
      <c r="AB75" s="27" t="b">
        <f t="shared" si="39"/>
        <v>0</v>
      </c>
      <c r="AC75" s="27" t="b">
        <f t="shared" si="26"/>
        <v>1</v>
      </c>
      <c r="AD75" s="30">
        <f t="shared" si="38"/>
        <v>0</v>
      </c>
    </row>
    <row r="76" spans="1:30">
      <c r="A76" s="27" t="s">
        <v>88</v>
      </c>
      <c r="B76" s="27" t="s">
        <v>168</v>
      </c>
      <c r="C76" s="1" t="s">
        <v>18</v>
      </c>
      <c r="D76" s="27" t="s">
        <v>120</v>
      </c>
      <c r="E76" s="41">
        <v>4.4421296296296299E-4</v>
      </c>
      <c r="F76" s="31" t="s">
        <v>183</v>
      </c>
      <c r="G76" s="29">
        <f t="shared" si="27"/>
        <v>38.379999999999995</v>
      </c>
      <c r="H76" s="27"/>
      <c r="J76" s="27" t="s">
        <v>88</v>
      </c>
      <c r="K76" s="27" t="s">
        <v>168</v>
      </c>
      <c r="L76" s="27" t="s">
        <v>18</v>
      </c>
      <c r="M76" s="27" t="s">
        <v>120</v>
      </c>
      <c r="N76" s="28">
        <v>4.4421296296296299E-4</v>
      </c>
      <c r="O76" s="27" t="s">
        <v>183</v>
      </c>
      <c r="P76" s="29">
        <f t="shared" si="28"/>
        <v>38.379999999999995</v>
      </c>
      <c r="Q76" s="27"/>
      <c r="S76" s="27" t="b">
        <f t="shared" si="29"/>
        <v>1</v>
      </c>
      <c r="T76" s="27" t="b">
        <f t="shared" si="30"/>
        <v>1</v>
      </c>
      <c r="U76" s="27" t="b">
        <f t="shared" si="31"/>
        <v>1</v>
      </c>
      <c r="V76" s="27" t="b">
        <f t="shared" si="32"/>
        <v>1</v>
      </c>
      <c r="W76" s="27" t="b">
        <f t="shared" si="33"/>
        <v>1</v>
      </c>
      <c r="X76" s="27" t="b">
        <f t="shared" si="34"/>
        <v>1</v>
      </c>
      <c r="Y76" s="27" t="b">
        <f t="shared" si="35"/>
        <v>1</v>
      </c>
      <c r="Z76" s="27" t="b">
        <f t="shared" si="36"/>
        <v>1</v>
      </c>
      <c r="AA76" s="27" t="b">
        <f t="shared" si="37"/>
        <v>1</v>
      </c>
      <c r="AB76" s="27" t="b">
        <f t="shared" si="39"/>
        <v>0</v>
      </c>
      <c r="AC76" s="27" t="b">
        <f t="shared" si="26"/>
        <v>1</v>
      </c>
      <c r="AD76" s="30">
        <f t="shared" si="38"/>
        <v>0</v>
      </c>
    </row>
    <row r="77" spans="1:30">
      <c r="A77" s="27" t="s">
        <v>77</v>
      </c>
      <c r="B77" s="27" t="s">
        <v>168</v>
      </c>
      <c r="C77" s="1" t="s">
        <v>18</v>
      </c>
      <c r="D77" s="27" t="s">
        <v>130</v>
      </c>
      <c r="E77" s="41">
        <v>7.3379629629629598E-4</v>
      </c>
      <c r="F77" s="31" t="s">
        <v>165</v>
      </c>
      <c r="G77" s="29">
        <f t="shared" si="27"/>
        <v>63.39999999999997</v>
      </c>
      <c r="H77" s="27"/>
      <c r="J77" s="27" t="s">
        <v>71</v>
      </c>
      <c r="K77" s="27" t="s">
        <v>168</v>
      </c>
      <c r="L77" s="27" t="s">
        <v>18</v>
      </c>
      <c r="M77" s="27" t="s">
        <v>130</v>
      </c>
      <c r="N77" s="28">
        <v>7.4837962962962998E-4</v>
      </c>
      <c r="O77" s="27" t="s">
        <v>184</v>
      </c>
      <c r="P77" s="29">
        <f t="shared" si="28"/>
        <v>64.660000000000039</v>
      </c>
      <c r="Q77" s="27" t="s">
        <v>185</v>
      </c>
      <c r="S77" s="27" t="b">
        <f t="shared" si="29"/>
        <v>0</v>
      </c>
      <c r="T77" s="27" t="b">
        <f t="shared" si="30"/>
        <v>1</v>
      </c>
      <c r="U77" s="27" t="b">
        <f t="shared" si="31"/>
        <v>1</v>
      </c>
      <c r="V77" s="27" t="b">
        <f t="shared" si="32"/>
        <v>1</v>
      </c>
      <c r="W77" s="27" t="b">
        <f t="shared" si="33"/>
        <v>0</v>
      </c>
      <c r="X77" s="27" t="b">
        <f t="shared" si="34"/>
        <v>0</v>
      </c>
      <c r="Y77" s="27" t="b">
        <f t="shared" si="35"/>
        <v>0</v>
      </c>
      <c r="Z77" s="27" t="b">
        <f t="shared" si="36"/>
        <v>0</v>
      </c>
      <c r="AA77" s="27" t="b">
        <f t="shared" si="37"/>
        <v>1</v>
      </c>
      <c r="AB77" s="27" t="b">
        <f t="shared" si="39"/>
        <v>1</v>
      </c>
      <c r="AC77" s="27" t="b">
        <f t="shared" si="26"/>
        <v>1</v>
      </c>
      <c r="AD77" s="30">
        <f t="shared" si="38"/>
        <v>1.95E-2</v>
      </c>
    </row>
    <row r="78" spans="1:30">
      <c r="A78" s="28" t="s">
        <v>77</v>
      </c>
      <c r="B78" s="27" t="s">
        <v>168</v>
      </c>
      <c r="C78" s="1" t="s">
        <v>18</v>
      </c>
      <c r="D78" s="27" t="s">
        <v>133</v>
      </c>
      <c r="E78" s="28">
        <v>7.4849537037036996E-4</v>
      </c>
      <c r="F78" s="28" t="s">
        <v>165</v>
      </c>
      <c r="G78" s="29">
        <f t="shared" si="27"/>
        <v>64.669999999999959</v>
      </c>
      <c r="H78" s="27"/>
      <c r="J78" s="27" t="s">
        <v>71</v>
      </c>
      <c r="K78" s="27" t="s">
        <v>168</v>
      </c>
      <c r="L78" s="27" t="s">
        <v>18</v>
      </c>
      <c r="M78" s="27" t="s">
        <v>133</v>
      </c>
      <c r="N78" s="28">
        <v>8.3009259259259299E-4</v>
      </c>
      <c r="O78" s="27" t="s">
        <v>184</v>
      </c>
      <c r="P78" s="29">
        <f t="shared" si="28"/>
        <v>71.720000000000027</v>
      </c>
      <c r="Q78" s="27" t="s">
        <v>185</v>
      </c>
      <c r="S78" s="27" t="b">
        <f t="shared" si="29"/>
        <v>0</v>
      </c>
      <c r="T78" s="27" t="b">
        <f t="shared" si="30"/>
        <v>1</v>
      </c>
      <c r="U78" s="27" t="b">
        <f t="shared" si="31"/>
        <v>1</v>
      </c>
      <c r="V78" s="27" t="b">
        <f t="shared" si="32"/>
        <v>1</v>
      </c>
      <c r="W78" s="27" t="b">
        <f t="shared" si="33"/>
        <v>0</v>
      </c>
      <c r="X78" s="27" t="b">
        <f t="shared" si="34"/>
        <v>0</v>
      </c>
      <c r="Y78" s="27" t="b">
        <f t="shared" si="35"/>
        <v>0</v>
      </c>
      <c r="Z78" s="27" t="b">
        <f t="shared" si="36"/>
        <v>0</v>
      </c>
      <c r="AA78" s="27" t="b">
        <f t="shared" si="37"/>
        <v>1</v>
      </c>
      <c r="AB78" s="27" t="b">
        <f t="shared" si="39"/>
        <v>1</v>
      </c>
      <c r="AC78" s="27" t="b">
        <f t="shared" si="26"/>
        <v>1</v>
      </c>
      <c r="AD78" s="30">
        <f t="shared" si="38"/>
        <v>9.8299999999999998E-2</v>
      </c>
    </row>
    <row r="79" spans="1:30">
      <c r="A79" s="27" t="s">
        <v>88</v>
      </c>
      <c r="B79" s="27" t="s">
        <v>168</v>
      </c>
      <c r="C79" s="1" t="s">
        <v>30</v>
      </c>
      <c r="D79" s="27" t="s">
        <v>118</v>
      </c>
      <c r="E79" s="41">
        <v>6.67592592592593E-4</v>
      </c>
      <c r="F79" s="31" t="s">
        <v>180</v>
      </c>
      <c r="G79" s="29">
        <f t="shared" si="27"/>
        <v>57.680000000000035</v>
      </c>
      <c r="H79" s="27"/>
      <c r="J79" s="27" t="s">
        <v>88</v>
      </c>
      <c r="K79" s="27" t="s">
        <v>168</v>
      </c>
      <c r="L79" s="27" t="s">
        <v>30</v>
      </c>
      <c r="M79" s="27" t="s">
        <v>118</v>
      </c>
      <c r="N79" s="28">
        <v>6.67592592592593E-4</v>
      </c>
      <c r="O79" s="27" t="s">
        <v>180</v>
      </c>
      <c r="P79" s="29">
        <f t="shared" si="28"/>
        <v>57.680000000000035</v>
      </c>
      <c r="Q79" s="27"/>
      <c r="S79" s="27" t="b">
        <f t="shared" si="29"/>
        <v>1</v>
      </c>
      <c r="T79" s="27" t="b">
        <f t="shared" si="30"/>
        <v>1</v>
      </c>
      <c r="U79" s="27" t="b">
        <f t="shared" si="31"/>
        <v>1</v>
      </c>
      <c r="V79" s="27" t="b">
        <f t="shared" si="32"/>
        <v>1</v>
      </c>
      <c r="W79" s="27" t="b">
        <f t="shared" si="33"/>
        <v>1</v>
      </c>
      <c r="X79" s="27" t="b">
        <f t="shared" si="34"/>
        <v>1</v>
      </c>
      <c r="Y79" s="27" t="b">
        <f t="shared" si="35"/>
        <v>1</v>
      </c>
      <c r="Z79" s="27" t="b">
        <f t="shared" si="36"/>
        <v>1</v>
      </c>
      <c r="AA79" s="27" t="b">
        <f t="shared" si="37"/>
        <v>1</v>
      </c>
      <c r="AB79" s="27" t="b">
        <f t="shared" si="39"/>
        <v>0</v>
      </c>
      <c r="AC79" s="27" t="b">
        <f t="shared" si="26"/>
        <v>1</v>
      </c>
      <c r="AD79" s="30">
        <f t="shared" si="38"/>
        <v>0</v>
      </c>
    </row>
    <row r="80" spans="1:30">
      <c r="A80" s="27" t="s">
        <v>88</v>
      </c>
      <c r="B80" s="27" t="s">
        <v>168</v>
      </c>
      <c r="C80" s="1" t="s">
        <v>30</v>
      </c>
      <c r="D80" s="27" t="s">
        <v>120</v>
      </c>
      <c r="E80" s="41">
        <v>3.7326388888888902E-4</v>
      </c>
      <c r="F80" s="31" t="s">
        <v>180</v>
      </c>
      <c r="G80" s="29">
        <f t="shared" si="27"/>
        <v>32.250000000000007</v>
      </c>
      <c r="H80" s="27"/>
      <c r="J80" s="27" t="s">
        <v>88</v>
      </c>
      <c r="K80" s="27" t="s">
        <v>168</v>
      </c>
      <c r="L80" s="27" t="s">
        <v>30</v>
      </c>
      <c r="M80" s="27" t="s">
        <v>120</v>
      </c>
      <c r="N80" s="28">
        <v>3.7326388888888902E-4</v>
      </c>
      <c r="O80" s="27" t="s">
        <v>180</v>
      </c>
      <c r="P80" s="29">
        <f t="shared" si="28"/>
        <v>32.250000000000007</v>
      </c>
      <c r="Q80" s="27"/>
      <c r="S80" s="27" t="b">
        <f t="shared" si="29"/>
        <v>1</v>
      </c>
      <c r="T80" s="27" t="b">
        <f t="shared" si="30"/>
        <v>1</v>
      </c>
      <c r="U80" s="27" t="b">
        <f t="shared" si="31"/>
        <v>1</v>
      </c>
      <c r="V80" s="27" t="b">
        <f t="shared" si="32"/>
        <v>1</v>
      </c>
      <c r="W80" s="27" t="b">
        <f t="shared" si="33"/>
        <v>1</v>
      </c>
      <c r="X80" s="27" t="b">
        <f t="shared" si="34"/>
        <v>1</v>
      </c>
      <c r="Y80" s="27" t="b">
        <f t="shared" si="35"/>
        <v>1</v>
      </c>
      <c r="Z80" s="27" t="b">
        <f t="shared" si="36"/>
        <v>1</v>
      </c>
      <c r="AA80" s="27" t="b">
        <f t="shared" si="37"/>
        <v>1</v>
      </c>
      <c r="AB80" s="27" t="b">
        <f t="shared" si="39"/>
        <v>0</v>
      </c>
      <c r="AC80" s="27" t="b">
        <f t="shared" si="26"/>
        <v>1</v>
      </c>
      <c r="AD80" s="30">
        <f t="shared" si="38"/>
        <v>0</v>
      </c>
    </row>
    <row r="81" spans="1:30">
      <c r="A81" s="27" t="s">
        <v>89</v>
      </c>
      <c r="B81" s="27" t="s">
        <v>168</v>
      </c>
      <c r="C81" s="1" t="s">
        <v>30</v>
      </c>
      <c r="D81" s="27" t="s">
        <v>130</v>
      </c>
      <c r="E81" s="41">
        <v>6.31481481481482E-4</v>
      </c>
      <c r="F81" s="31" t="s">
        <v>186</v>
      </c>
      <c r="G81" s="29">
        <f t="shared" si="27"/>
        <v>54.560000000000045</v>
      </c>
      <c r="H81" s="27"/>
      <c r="J81" s="27" t="s">
        <v>89</v>
      </c>
      <c r="K81" s="27" t="s">
        <v>168</v>
      </c>
      <c r="L81" s="27" t="s">
        <v>30</v>
      </c>
      <c r="M81" s="27" t="s">
        <v>130</v>
      </c>
      <c r="N81" s="28">
        <v>6.31481481481482E-4</v>
      </c>
      <c r="O81" s="27" t="s">
        <v>186</v>
      </c>
      <c r="P81" s="29">
        <f t="shared" si="28"/>
        <v>54.560000000000045</v>
      </c>
      <c r="Q81" s="27" t="s">
        <v>187</v>
      </c>
      <c r="S81" s="27" t="b">
        <f t="shared" si="29"/>
        <v>1</v>
      </c>
      <c r="T81" s="27" t="b">
        <f t="shared" si="30"/>
        <v>1</v>
      </c>
      <c r="U81" s="27" t="b">
        <f t="shared" si="31"/>
        <v>1</v>
      </c>
      <c r="V81" s="27" t="b">
        <f t="shared" si="32"/>
        <v>1</v>
      </c>
      <c r="W81" s="27" t="b">
        <f t="shared" si="33"/>
        <v>1</v>
      </c>
      <c r="X81" s="27" t="b">
        <f t="shared" si="34"/>
        <v>1</v>
      </c>
      <c r="Y81" s="27" t="b">
        <f t="shared" si="35"/>
        <v>1</v>
      </c>
      <c r="Z81" s="27" t="b">
        <f t="shared" si="36"/>
        <v>0</v>
      </c>
      <c r="AA81" s="27" t="b">
        <f t="shared" si="37"/>
        <v>1</v>
      </c>
      <c r="AB81" s="27" t="b">
        <f t="shared" si="39"/>
        <v>0</v>
      </c>
      <c r="AC81" s="27" t="b">
        <f t="shared" si="26"/>
        <v>1</v>
      </c>
      <c r="AD81" s="30">
        <f t="shared" si="38"/>
        <v>0</v>
      </c>
    </row>
    <row r="82" spans="1:30">
      <c r="A82" s="28" t="s">
        <v>92</v>
      </c>
      <c r="B82" s="27" t="s">
        <v>168</v>
      </c>
      <c r="C82" s="1" t="s">
        <v>30</v>
      </c>
      <c r="D82" s="27" t="s">
        <v>133</v>
      </c>
      <c r="E82" s="28">
        <v>7.0289351851851904E-4</v>
      </c>
      <c r="F82" s="28" t="s">
        <v>188</v>
      </c>
      <c r="G82" s="29">
        <f t="shared" si="27"/>
        <v>60.730000000000054</v>
      </c>
      <c r="H82" s="27"/>
      <c r="J82" s="27" t="s">
        <v>92</v>
      </c>
      <c r="K82" s="27" t="s">
        <v>168</v>
      </c>
      <c r="L82" s="27" t="s">
        <v>30</v>
      </c>
      <c r="M82" s="27" t="s">
        <v>133</v>
      </c>
      <c r="N82" s="28">
        <v>7.0289351851851904E-4</v>
      </c>
      <c r="O82" s="27" t="s">
        <v>188</v>
      </c>
      <c r="P82" s="29">
        <f t="shared" si="28"/>
        <v>60.730000000000054</v>
      </c>
      <c r="Q82" s="27"/>
      <c r="S82" s="27" t="b">
        <f t="shared" si="29"/>
        <v>1</v>
      </c>
      <c r="T82" s="27" t="b">
        <f t="shared" si="30"/>
        <v>1</v>
      </c>
      <c r="U82" s="27" t="b">
        <f t="shared" si="31"/>
        <v>1</v>
      </c>
      <c r="V82" s="27" t="b">
        <f t="shared" si="32"/>
        <v>1</v>
      </c>
      <c r="W82" s="27" t="b">
        <f t="shared" si="33"/>
        <v>1</v>
      </c>
      <c r="X82" s="27" t="b">
        <f t="shared" si="34"/>
        <v>1</v>
      </c>
      <c r="Y82" s="27" t="b">
        <f t="shared" si="35"/>
        <v>1</v>
      </c>
      <c r="Z82" s="27" t="b">
        <f t="shared" si="36"/>
        <v>1</v>
      </c>
      <c r="AA82" s="27" t="b">
        <f t="shared" si="37"/>
        <v>1</v>
      </c>
      <c r="AB82" s="27" t="b">
        <f t="shared" si="39"/>
        <v>0</v>
      </c>
      <c r="AC82" s="27" t="b">
        <f t="shared" si="26"/>
        <v>1</v>
      </c>
      <c r="AD82" s="30">
        <f t="shared" si="38"/>
        <v>0</v>
      </c>
    </row>
    <row r="83" spans="1:30">
      <c r="A83" s="27" t="s">
        <v>97</v>
      </c>
      <c r="B83" s="27" t="s">
        <v>185</v>
      </c>
      <c r="C83" s="1" t="s">
        <v>18</v>
      </c>
      <c r="D83" s="27" t="s">
        <v>118</v>
      </c>
      <c r="E83" s="41">
        <v>8.1539351851851901E-4</v>
      </c>
      <c r="F83" s="31" t="s">
        <v>189</v>
      </c>
      <c r="G83" s="29">
        <f t="shared" si="27"/>
        <v>70.450000000000031</v>
      </c>
      <c r="H83" s="27"/>
      <c r="J83" s="27" t="s">
        <v>97</v>
      </c>
      <c r="K83" s="27" t="s">
        <v>185</v>
      </c>
      <c r="L83" s="27" t="s">
        <v>18</v>
      </c>
      <c r="M83" s="27" t="s">
        <v>118</v>
      </c>
      <c r="N83" s="28">
        <v>8.1539351851851901E-4</v>
      </c>
      <c r="O83" s="27" t="s">
        <v>189</v>
      </c>
      <c r="P83" s="29">
        <f t="shared" si="28"/>
        <v>70.450000000000031</v>
      </c>
      <c r="Q83" s="27"/>
      <c r="S83" s="27" t="b">
        <f t="shared" si="29"/>
        <v>1</v>
      </c>
      <c r="T83" s="27" t="b">
        <f t="shared" si="30"/>
        <v>1</v>
      </c>
      <c r="U83" s="27" t="b">
        <f t="shared" si="31"/>
        <v>1</v>
      </c>
      <c r="V83" s="27" t="b">
        <f t="shared" si="32"/>
        <v>1</v>
      </c>
      <c r="W83" s="27" t="b">
        <f t="shared" si="33"/>
        <v>1</v>
      </c>
      <c r="X83" s="27" t="b">
        <f t="shared" si="34"/>
        <v>1</v>
      </c>
      <c r="Y83" s="27" t="b">
        <f t="shared" si="35"/>
        <v>1</v>
      </c>
      <c r="Z83" s="27" t="b">
        <f t="shared" si="36"/>
        <v>1</v>
      </c>
      <c r="AA83" s="27" t="b">
        <f t="shared" si="37"/>
        <v>1</v>
      </c>
      <c r="AB83" s="27" t="b">
        <f t="shared" si="39"/>
        <v>0</v>
      </c>
      <c r="AC83" s="27" t="b">
        <f t="shared" si="26"/>
        <v>1</v>
      </c>
      <c r="AD83" s="30">
        <f t="shared" si="38"/>
        <v>0</v>
      </c>
    </row>
    <row r="84" spans="1:30">
      <c r="A84" s="27" t="s">
        <v>76</v>
      </c>
      <c r="B84" s="27" t="s">
        <v>185</v>
      </c>
      <c r="C84" s="1" t="s">
        <v>18</v>
      </c>
      <c r="D84" s="27" t="s">
        <v>120</v>
      </c>
      <c r="E84" s="41">
        <v>4.5532407407407398E-4</v>
      </c>
      <c r="F84" s="31" t="s">
        <v>183</v>
      </c>
      <c r="G84" s="29">
        <f t="shared" si="27"/>
        <v>39.339999999999989</v>
      </c>
      <c r="H84" s="27"/>
      <c r="J84" s="27" t="s">
        <v>76</v>
      </c>
      <c r="K84" s="27" t="s">
        <v>185</v>
      </c>
      <c r="L84" s="27" t="s">
        <v>18</v>
      </c>
      <c r="M84" s="27" t="s">
        <v>120</v>
      </c>
      <c r="N84" s="28">
        <v>4.5532407407407398E-4</v>
      </c>
      <c r="O84" s="27" t="s">
        <v>183</v>
      </c>
      <c r="P84" s="29">
        <f t="shared" si="28"/>
        <v>39.339999999999989</v>
      </c>
      <c r="Q84" s="27"/>
      <c r="S84" s="27" t="b">
        <f t="shared" si="29"/>
        <v>1</v>
      </c>
      <c r="T84" s="27" t="b">
        <f t="shared" si="30"/>
        <v>1</v>
      </c>
      <c r="U84" s="27" t="b">
        <f t="shared" si="31"/>
        <v>1</v>
      </c>
      <c r="V84" s="27" t="b">
        <f t="shared" si="32"/>
        <v>1</v>
      </c>
      <c r="W84" s="27" t="b">
        <f t="shared" si="33"/>
        <v>1</v>
      </c>
      <c r="X84" s="27" t="b">
        <f t="shared" si="34"/>
        <v>1</v>
      </c>
      <c r="Y84" s="27" t="b">
        <f t="shared" si="35"/>
        <v>1</v>
      </c>
      <c r="Z84" s="27" t="b">
        <f t="shared" si="36"/>
        <v>1</v>
      </c>
      <c r="AA84" s="27" t="b">
        <f t="shared" si="37"/>
        <v>1</v>
      </c>
      <c r="AB84" s="27" t="b">
        <f t="shared" si="39"/>
        <v>0</v>
      </c>
      <c r="AC84" s="27" t="b">
        <f>IF(E84&gt;E92,FALSE(),IF(H84=B92,E84=E92,OR(H84="",H84="Referenzwert",H84=H92)))</f>
        <v>1</v>
      </c>
      <c r="AD84" s="30">
        <f t="shared" si="38"/>
        <v>0</v>
      </c>
    </row>
    <row r="85" spans="1:30">
      <c r="A85" s="27" t="s">
        <v>71</v>
      </c>
      <c r="B85" s="27" t="s">
        <v>185</v>
      </c>
      <c r="C85" s="1" t="s">
        <v>18</v>
      </c>
      <c r="D85" s="27" t="s">
        <v>130</v>
      </c>
      <c r="E85" s="41">
        <v>7.4837962962962998E-4</v>
      </c>
      <c r="F85" s="31" t="s">
        <v>184</v>
      </c>
      <c r="G85" s="29">
        <f t="shared" si="27"/>
        <v>64.660000000000039</v>
      </c>
      <c r="H85" s="27"/>
      <c r="J85" s="27" t="s">
        <v>71</v>
      </c>
      <c r="K85" s="27" t="s">
        <v>185</v>
      </c>
      <c r="L85" s="27" t="s">
        <v>18</v>
      </c>
      <c r="M85" s="27" t="s">
        <v>130</v>
      </c>
      <c r="N85" s="28">
        <v>7.4837962962962998E-4</v>
      </c>
      <c r="O85" s="27" t="s">
        <v>184</v>
      </c>
      <c r="P85" s="29">
        <f t="shared" si="28"/>
        <v>64.660000000000039</v>
      </c>
      <c r="Q85" s="27"/>
      <c r="S85" s="27" t="b">
        <f t="shared" si="29"/>
        <v>1</v>
      </c>
      <c r="T85" s="27" t="b">
        <f t="shared" si="30"/>
        <v>1</v>
      </c>
      <c r="U85" s="27" t="b">
        <f t="shared" si="31"/>
        <v>1</v>
      </c>
      <c r="V85" s="27" t="b">
        <f t="shared" si="32"/>
        <v>1</v>
      </c>
      <c r="W85" s="27" t="b">
        <f t="shared" si="33"/>
        <v>1</v>
      </c>
      <c r="X85" s="27" t="b">
        <f t="shared" si="34"/>
        <v>1</v>
      </c>
      <c r="Y85" s="27" t="b">
        <f t="shared" si="35"/>
        <v>1</v>
      </c>
      <c r="Z85" s="27" t="b">
        <f t="shared" si="36"/>
        <v>1</v>
      </c>
      <c r="AA85" s="27" t="b">
        <f t="shared" si="37"/>
        <v>1</v>
      </c>
      <c r="AB85" s="27" t="b">
        <f t="shared" si="39"/>
        <v>0</v>
      </c>
      <c r="AC85" s="38"/>
      <c r="AD85" s="30">
        <f t="shared" si="38"/>
        <v>0</v>
      </c>
    </row>
    <row r="86" spans="1:30">
      <c r="A86" s="28" t="s">
        <v>71</v>
      </c>
      <c r="B86" s="27" t="s">
        <v>185</v>
      </c>
      <c r="C86" s="1" t="s">
        <v>18</v>
      </c>
      <c r="D86" s="27" t="s">
        <v>133</v>
      </c>
      <c r="E86" s="28">
        <v>8.3009259259259299E-4</v>
      </c>
      <c r="F86" s="28" t="s">
        <v>184</v>
      </c>
      <c r="G86" s="29">
        <f t="shared" si="27"/>
        <v>71.720000000000027</v>
      </c>
      <c r="H86" s="27"/>
      <c r="J86" s="27" t="s">
        <v>71</v>
      </c>
      <c r="K86" s="27" t="s">
        <v>185</v>
      </c>
      <c r="L86" s="27" t="s">
        <v>18</v>
      </c>
      <c r="M86" s="27" t="s">
        <v>133</v>
      </c>
      <c r="N86" s="28">
        <v>8.3009259259259299E-4</v>
      </c>
      <c r="O86" s="27" t="s">
        <v>184</v>
      </c>
      <c r="P86" s="29">
        <f t="shared" si="28"/>
        <v>71.720000000000027</v>
      </c>
      <c r="Q86" s="27"/>
      <c r="S86" s="27" t="b">
        <f t="shared" si="29"/>
        <v>1</v>
      </c>
      <c r="T86" s="27" t="b">
        <f t="shared" si="30"/>
        <v>1</v>
      </c>
      <c r="U86" s="27" t="b">
        <f t="shared" si="31"/>
        <v>1</v>
      </c>
      <c r="V86" s="27" t="b">
        <f t="shared" si="32"/>
        <v>1</v>
      </c>
      <c r="W86" s="27" t="b">
        <f t="shared" si="33"/>
        <v>1</v>
      </c>
      <c r="X86" s="27" t="b">
        <f t="shared" si="34"/>
        <v>1</v>
      </c>
      <c r="Y86" s="27" t="b">
        <f t="shared" si="35"/>
        <v>1</v>
      </c>
      <c r="Z86" s="27" t="b">
        <f t="shared" si="36"/>
        <v>1</v>
      </c>
      <c r="AA86" s="27" t="b">
        <f t="shared" si="37"/>
        <v>1</v>
      </c>
      <c r="AB86" s="27" t="b">
        <f t="shared" si="39"/>
        <v>0</v>
      </c>
      <c r="AC86" s="27"/>
      <c r="AD86" s="30">
        <f t="shared" si="38"/>
        <v>0</v>
      </c>
    </row>
    <row r="87" spans="1:30">
      <c r="A87" s="27" t="s">
        <v>71</v>
      </c>
      <c r="B87" s="27" t="s">
        <v>185</v>
      </c>
      <c r="C87" s="1" t="s">
        <v>30</v>
      </c>
      <c r="D87" s="27" t="s">
        <v>118</v>
      </c>
      <c r="E87" s="41">
        <v>7.0763888888888905E-4</v>
      </c>
      <c r="F87" s="31" t="s">
        <v>190</v>
      </c>
      <c r="G87" s="29">
        <f t="shared" si="27"/>
        <v>61.140000000000008</v>
      </c>
      <c r="H87" s="27" t="s">
        <v>191</v>
      </c>
      <c r="J87" s="27" t="s">
        <v>71</v>
      </c>
      <c r="K87" s="27" t="s">
        <v>185</v>
      </c>
      <c r="L87" s="27" t="s">
        <v>30</v>
      </c>
      <c r="M87" s="27" t="s">
        <v>118</v>
      </c>
      <c r="N87" s="28">
        <v>7.0763888888888905E-4</v>
      </c>
      <c r="O87" s="27" t="s">
        <v>190</v>
      </c>
      <c r="P87" s="29">
        <f t="shared" si="28"/>
        <v>61.140000000000008</v>
      </c>
      <c r="Q87" s="27" t="s">
        <v>191</v>
      </c>
      <c r="S87" s="27" t="b">
        <f t="shared" si="29"/>
        <v>1</v>
      </c>
      <c r="T87" s="27" t="b">
        <f t="shared" si="30"/>
        <v>1</v>
      </c>
      <c r="U87" s="27" t="b">
        <f t="shared" si="31"/>
        <v>1</v>
      </c>
      <c r="V87" s="27" t="b">
        <f t="shared" si="32"/>
        <v>1</v>
      </c>
      <c r="W87" s="27" t="b">
        <f t="shared" si="33"/>
        <v>1</v>
      </c>
      <c r="X87" s="27" t="b">
        <f t="shared" si="34"/>
        <v>1</v>
      </c>
      <c r="Y87" s="27" t="b">
        <f t="shared" si="35"/>
        <v>1</v>
      </c>
      <c r="Z87" s="27" t="b">
        <f t="shared" si="36"/>
        <v>1</v>
      </c>
      <c r="AA87" s="27" t="b">
        <f t="shared" si="37"/>
        <v>1</v>
      </c>
      <c r="AB87" s="27" t="b">
        <f t="shared" si="39"/>
        <v>0</v>
      </c>
      <c r="AC87" s="27" t="b">
        <f>IF(E87&gt;E94,FALSE(),IF(H87=B94,E87=E94,OR(H87="",H87="Referenzwert",H87=H94)))</f>
        <v>1</v>
      </c>
      <c r="AD87" s="30">
        <f t="shared" si="38"/>
        <v>0</v>
      </c>
    </row>
    <row r="88" spans="1:30">
      <c r="A88" s="27" t="s">
        <v>77</v>
      </c>
      <c r="B88" s="27" t="s">
        <v>185</v>
      </c>
      <c r="C88" s="1" t="s">
        <v>30</v>
      </c>
      <c r="D88" s="27" t="s">
        <v>120</v>
      </c>
      <c r="E88" s="41">
        <v>3.8171296296296298E-4</v>
      </c>
      <c r="F88" s="31" t="s">
        <v>186</v>
      </c>
      <c r="G88" s="29">
        <f t="shared" si="27"/>
        <v>32.979999999999997</v>
      </c>
      <c r="H88" s="27"/>
      <c r="J88" s="27" t="s">
        <v>71</v>
      </c>
      <c r="K88" s="27" t="s">
        <v>185</v>
      </c>
      <c r="L88" s="27" t="s">
        <v>30</v>
      </c>
      <c r="M88" s="27" t="s">
        <v>120</v>
      </c>
      <c r="N88" s="28">
        <v>3.9120370370370399E-4</v>
      </c>
      <c r="O88" s="27" t="s">
        <v>186</v>
      </c>
      <c r="P88" s="29">
        <f t="shared" si="28"/>
        <v>33.800000000000026</v>
      </c>
      <c r="Q88" s="27"/>
      <c r="S88" s="27" t="b">
        <f t="shared" si="29"/>
        <v>0</v>
      </c>
      <c r="T88" s="27" t="b">
        <f t="shared" si="30"/>
        <v>1</v>
      </c>
      <c r="U88" s="27" t="b">
        <f t="shared" si="31"/>
        <v>1</v>
      </c>
      <c r="V88" s="27" t="b">
        <f t="shared" si="32"/>
        <v>1</v>
      </c>
      <c r="W88" s="27" t="b">
        <f t="shared" si="33"/>
        <v>0</v>
      </c>
      <c r="X88" s="27" t="b">
        <f t="shared" si="34"/>
        <v>1</v>
      </c>
      <c r="Y88" s="27" t="b">
        <f t="shared" si="35"/>
        <v>0</v>
      </c>
      <c r="Z88" s="27" t="b">
        <f t="shared" si="36"/>
        <v>1</v>
      </c>
      <c r="AA88" s="27" t="b">
        <f t="shared" si="37"/>
        <v>1</v>
      </c>
      <c r="AB88" s="27" t="b">
        <f t="shared" si="39"/>
        <v>1</v>
      </c>
      <c r="AC88" s="27" t="b">
        <f>IF(E88&gt;E95,FALSE(),IF(H88=B95,E88=E95,OR(H88="",H88="Referenzwert",H88=H95)))</f>
        <v>1</v>
      </c>
      <c r="AD88" s="30">
        <f t="shared" si="38"/>
        <v>2.4299999999999999E-2</v>
      </c>
    </row>
    <row r="89" spans="1:30">
      <c r="A89" s="27" t="s">
        <v>77</v>
      </c>
      <c r="B89" s="27" t="s">
        <v>185</v>
      </c>
      <c r="C89" s="1" t="s">
        <v>30</v>
      </c>
      <c r="D89" s="27" t="s">
        <v>130</v>
      </c>
      <c r="E89" s="41">
        <v>6.3506944444444396E-4</v>
      </c>
      <c r="F89" s="31" t="s">
        <v>186</v>
      </c>
      <c r="G89" s="29">
        <f t="shared" si="27"/>
        <v>54.869999999999962</v>
      </c>
      <c r="H89" s="27"/>
      <c r="J89" s="27" t="s">
        <v>71</v>
      </c>
      <c r="K89" s="27" t="s">
        <v>185</v>
      </c>
      <c r="L89" s="27" t="s">
        <v>30</v>
      </c>
      <c r="M89" s="27" t="s">
        <v>130</v>
      </c>
      <c r="N89" s="28">
        <v>6.5358796296296302E-4</v>
      </c>
      <c r="O89" s="27" t="s">
        <v>186</v>
      </c>
      <c r="P89" s="29">
        <f t="shared" si="28"/>
        <v>56.47</v>
      </c>
      <c r="Q89" s="27"/>
      <c r="S89" s="27" t="b">
        <f t="shared" si="29"/>
        <v>0</v>
      </c>
      <c r="T89" s="27" t="b">
        <f t="shared" si="30"/>
        <v>1</v>
      </c>
      <c r="U89" s="27" t="b">
        <f t="shared" si="31"/>
        <v>1</v>
      </c>
      <c r="V89" s="27" t="b">
        <f t="shared" si="32"/>
        <v>1</v>
      </c>
      <c r="W89" s="27" t="b">
        <f t="shared" si="33"/>
        <v>0</v>
      </c>
      <c r="X89" s="27" t="b">
        <f t="shared" si="34"/>
        <v>1</v>
      </c>
      <c r="Y89" s="27" t="b">
        <f t="shared" si="35"/>
        <v>0</v>
      </c>
      <c r="Z89" s="27" t="b">
        <f t="shared" si="36"/>
        <v>1</v>
      </c>
      <c r="AA89" s="27" t="b">
        <f t="shared" si="37"/>
        <v>1</v>
      </c>
      <c r="AB89" s="27" t="b">
        <f t="shared" si="39"/>
        <v>1</v>
      </c>
      <c r="AC89" s="38"/>
      <c r="AD89" s="30">
        <f t="shared" si="38"/>
        <v>2.8299999999999999E-2</v>
      </c>
    </row>
    <row r="90" spans="1:30">
      <c r="A90" s="28" t="s">
        <v>71</v>
      </c>
      <c r="B90" s="27" t="s">
        <v>185</v>
      </c>
      <c r="C90" s="1" t="s">
        <v>30</v>
      </c>
      <c r="D90" s="27" t="s">
        <v>133</v>
      </c>
      <c r="E90" s="28">
        <v>7.30671296296296E-4</v>
      </c>
      <c r="F90" s="28" t="s">
        <v>186</v>
      </c>
      <c r="G90" s="29">
        <f t="shared" si="27"/>
        <v>63.129999999999974</v>
      </c>
      <c r="H90" s="27"/>
      <c r="J90" s="27" t="s">
        <v>71</v>
      </c>
      <c r="K90" s="27" t="s">
        <v>185</v>
      </c>
      <c r="L90" s="27" t="s">
        <v>30</v>
      </c>
      <c r="M90" s="27" t="s">
        <v>133</v>
      </c>
      <c r="N90" s="28">
        <v>7.30671296296296E-4</v>
      </c>
      <c r="O90" s="27" t="s">
        <v>186</v>
      </c>
      <c r="P90" s="29">
        <f t="shared" si="28"/>
        <v>63.129999999999974</v>
      </c>
      <c r="Q90" s="27"/>
      <c r="S90" s="27" t="b">
        <f t="shared" si="29"/>
        <v>1</v>
      </c>
      <c r="T90" s="27" t="b">
        <f t="shared" si="30"/>
        <v>1</v>
      </c>
      <c r="U90" s="27" t="b">
        <f t="shared" si="31"/>
        <v>1</v>
      </c>
      <c r="V90" s="27" t="b">
        <f t="shared" si="32"/>
        <v>1</v>
      </c>
      <c r="W90" s="27" t="b">
        <f t="shared" si="33"/>
        <v>1</v>
      </c>
      <c r="X90" s="27" t="b">
        <f t="shared" si="34"/>
        <v>1</v>
      </c>
      <c r="Y90" s="27" t="b">
        <f t="shared" si="35"/>
        <v>1</v>
      </c>
      <c r="Z90" s="27" t="b">
        <f t="shared" si="36"/>
        <v>1</v>
      </c>
      <c r="AA90" s="27" t="b">
        <f t="shared" si="37"/>
        <v>1</v>
      </c>
      <c r="AB90" s="27" t="b">
        <f t="shared" si="39"/>
        <v>0</v>
      </c>
      <c r="AC90" s="27"/>
      <c r="AD90" s="30">
        <f t="shared" si="38"/>
        <v>0</v>
      </c>
    </row>
    <row r="91" spans="1:30">
      <c r="A91" s="27" t="s">
        <v>77</v>
      </c>
      <c r="B91" s="27" t="s">
        <v>187</v>
      </c>
      <c r="C91" s="1" t="s">
        <v>18</v>
      </c>
      <c r="D91" s="27" t="s">
        <v>118</v>
      </c>
      <c r="E91" s="41">
        <v>8.5243055555555604E-4</v>
      </c>
      <c r="F91" s="31" t="s">
        <v>184</v>
      </c>
      <c r="G91" s="29">
        <f t="shared" si="27"/>
        <v>73.650000000000048</v>
      </c>
      <c r="H91" s="27"/>
      <c r="J91" s="27" t="s">
        <v>92</v>
      </c>
      <c r="K91" s="27" t="s">
        <v>187</v>
      </c>
      <c r="L91" s="27" t="s">
        <v>18</v>
      </c>
      <c r="M91" s="27" t="s">
        <v>118</v>
      </c>
      <c r="N91" s="28">
        <v>8.7418981481481495E-4</v>
      </c>
      <c r="O91" s="27" t="s">
        <v>192</v>
      </c>
      <c r="P91" s="29">
        <f t="shared" si="28"/>
        <v>75.53</v>
      </c>
      <c r="Q91" s="27"/>
      <c r="S91" s="27" t="b">
        <f t="shared" si="29"/>
        <v>0</v>
      </c>
      <c r="T91" s="27" t="b">
        <f t="shared" si="30"/>
        <v>1</v>
      </c>
      <c r="U91" s="27" t="b">
        <f t="shared" si="31"/>
        <v>1</v>
      </c>
      <c r="V91" s="27" t="b">
        <f t="shared" si="32"/>
        <v>1</v>
      </c>
      <c r="W91" s="27" t="b">
        <f t="shared" si="33"/>
        <v>0</v>
      </c>
      <c r="X91" s="27" t="b">
        <f t="shared" si="34"/>
        <v>0</v>
      </c>
      <c r="Y91" s="27" t="b">
        <f t="shared" si="35"/>
        <v>0</v>
      </c>
      <c r="Z91" s="27" t="b">
        <f t="shared" si="36"/>
        <v>1</v>
      </c>
      <c r="AA91" s="27" t="b">
        <f t="shared" si="37"/>
        <v>1</v>
      </c>
      <c r="AB91" s="27" t="b">
        <f t="shared" si="39"/>
        <v>1</v>
      </c>
      <c r="AC91" s="27" t="b">
        <f t="shared" ref="AC91:AC96" si="40">IF(E91&gt;E97,FALSE(),IF(H91=B97,E91=E97,OR(H91="",H91="Referenzwert",H91=H97)))</f>
        <v>1</v>
      </c>
      <c r="AD91" s="30">
        <f t="shared" si="38"/>
        <v>2.4899999999999999E-2</v>
      </c>
    </row>
    <row r="92" spans="1:30">
      <c r="A92" s="27" t="s">
        <v>77</v>
      </c>
      <c r="B92" s="27" t="s">
        <v>187</v>
      </c>
      <c r="C92" s="1" t="s">
        <v>18</v>
      </c>
      <c r="D92" s="27" t="s">
        <v>120</v>
      </c>
      <c r="E92" s="41">
        <v>4.6712962962963E-4</v>
      </c>
      <c r="F92" s="31" t="s">
        <v>184</v>
      </c>
      <c r="G92" s="29">
        <f t="shared" si="27"/>
        <v>40.360000000000028</v>
      </c>
      <c r="H92" s="27"/>
      <c r="J92" s="27" t="s">
        <v>92</v>
      </c>
      <c r="K92" s="27" t="s">
        <v>187</v>
      </c>
      <c r="L92" s="27" t="s">
        <v>18</v>
      </c>
      <c r="M92" s="27" t="s">
        <v>120</v>
      </c>
      <c r="N92" s="28">
        <v>5.01388888888889E-4</v>
      </c>
      <c r="O92" s="27" t="s">
        <v>192</v>
      </c>
      <c r="P92" s="29">
        <f t="shared" si="28"/>
        <v>43.320000000000014</v>
      </c>
      <c r="Q92" s="27"/>
      <c r="S92" s="27" t="b">
        <f t="shared" si="29"/>
        <v>0</v>
      </c>
      <c r="T92" s="27" t="b">
        <f t="shared" si="30"/>
        <v>1</v>
      </c>
      <c r="U92" s="27" t="b">
        <f t="shared" si="31"/>
        <v>1</v>
      </c>
      <c r="V92" s="27" t="b">
        <f t="shared" si="32"/>
        <v>1</v>
      </c>
      <c r="W92" s="27" t="b">
        <f t="shared" si="33"/>
        <v>0</v>
      </c>
      <c r="X92" s="27" t="b">
        <f t="shared" si="34"/>
        <v>0</v>
      </c>
      <c r="Y92" s="27" t="b">
        <f t="shared" si="35"/>
        <v>0</v>
      </c>
      <c r="Z92" s="27" t="b">
        <f t="shared" si="36"/>
        <v>1</v>
      </c>
      <c r="AA92" s="27" t="b">
        <f t="shared" si="37"/>
        <v>1</v>
      </c>
      <c r="AB92" s="27" t="b">
        <f t="shared" si="39"/>
        <v>1</v>
      </c>
      <c r="AC92" s="27" t="b">
        <f t="shared" si="40"/>
        <v>1</v>
      </c>
      <c r="AD92" s="30">
        <f t="shared" si="38"/>
        <v>6.83E-2</v>
      </c>
    </row>
    <row r="93" spans="1:30">
      <c r="A93" s="27" t="s">
        <v>77</v>
      </c>
      <c r="B93" s="27" t="s">
        <v>187</v>
      </c>
      <c r="C93" s="1" t="s">
        <v>18</v>
      </c>
      <c r="D93" s="27" t="s">
        <v>122</v>
      </c>
      <c r="E93" s="41">
        <v>3.3078703703703699E-4</v>
      </c>
      <c r="F93" s="31" t="s">
        <v>184</v>
      </c>
      <c r="G93" s="29">
        <f t="shared" si="27"/>
        <v>28.58</v>
      </c>
      <c r="H93" s="27"/>
      <c r="J93" s="27" t="s">
        <v>89</v>
      </c>
      <c r="K93" s="27" t="s">
        <v>187</v>
      </c>
      <c r="L93" s="27" t="s">
        <v>18</v>
      </c>
      <c r="M93" s="27" t="s">
        <v>122</v>
      </c>
      <c r="N93" s="28">
        <v>3.7025462962962999E-4</v>
      </c>
      <c r="O93" s="27" t="s">
        <v>193</v>
      </c>
      <c r="P93" s="29">
        <f t="shared" si="28"/>
        <v>31.990000000000027</v>
      </c>
      <c r="Q93" s="27" t="s">
        <v>191</v>
      </c>
      <c r="S93" s="27" t="b">
        <f t="shared" si="29"/>
        <v>0</v>
      </c>
      <c r="T93" s="27" t="b">
        <f t="shared" si="30"/>
        <v>1</v>
      </c>
      <c r="U93" s="27" t="b">
        <f t="shared" si="31"/>
        <v>1</v>
      </c>
      <c r="V93" s="27" t="b">
        <f t="shared" si="32"/>
        <v>1</v>
      </c>
      <c r="W93" s="27" t="b">
        <f t="shared" si="33"/>
        <v>0</v>
      </c>
      <c r="X93" s="27" t="b">
        <f t="shared" si="34"/>
        <v>0</v>
      </c>
      <c r="Y93" s="27" t="b">
        <f t="shared" si="35"/>
        <v>0</v>
      </c>
      <c r="Z93" s="27" t="b">
        <f t="shared" si="36"/>
        <v>0</v>
      </c>
      <c r="AA93" s="27" t="b">
        <f t="shared" si="37"/>
        <v>1</v>
      </c>
      <c r="AB93" s="27" t="b">
        <f t="shared" si="39"/>
        <v>1</v>
      </c>
      <c r="AC93" s="27" t="b">
        <f t="shared" si="40"/>
        <v>1</v>
      </c>
      <c r="AD93" s="30">
        <f t="shared" si="38"/>
        <v>0.1066</v>
      </c>
    </row>
    <row r="94" spans="1:30">
      <c r="A94" s="27" t="s">
        <v>71</v>
      </c>
      <c r="B94" s="27" t="s">
        <v>187</v>
      </c>
      <c r="C94" s="1" t="s">
        <v>30</v>
      </c>
      <c r="D94" s="27" t="s">
        <v>118</v>
      </c>
      <c r="E94" s="41">
        <v>7.0763888888888905E-4</v>
      </c>
      <c r="F94" s="31" t="s">
        <v>190</v>
      </c>
      <c r="G94" s="29">
        <f t="shared" si="27"/>
        <v>61.140000000000008</v>
      </c>
      <c r="H94" s="27" t="s">
        <v>191</v>
      </c>
      <c r="J94" s="27" t="s">
        <v>71</v>
      </c>
      <c r="K94" s="27" t="s">
        <v>187</v>
      </c>
      <c r="L94" s="27" t="s">
        <v>30</v>
      </c>
      <c r="M94" s="27" t="s">
        <v>118</v>
      </c>
      <c r="N94" s="28">
        <v>7.0763888888888905E-4</v>
      </c>
      <c r="O94" s="27" t="s">
        <v>190</v>
      </c>
      <c r="P94" s="29">
        <f t="shared" si="28"/>
        <v>61.140000000000008</v>
      </c>
      <c r="Q94" s="27" t="s">
        <v>191</v>
      </c>
      <c r="S94" s="27" t="b">
        <f t="shared" si="29"/>
        <v>1</v>
      </c>
      <c r="T94" s="27" t="b">
        <f t="shared" si="30"/>
        <v>1</v>
      </c>
      <c r="U94" s="27" t="b">
        <f t="shared" si="31"/>
        <v>1</v>
      </c>
      <c r="V94" s="27" t="b">
        <f t="shared" si="32"/>
        <v>1</v>
      </c>
      <c r="W94" s="27" t="b">
        <f t="shared" si="33"/>
        <v>1</v>
      </c>
      <c r="X94" s="27" t="b">
        <f t="shared" si="34"/>
        <v>1</v>
      </c>
      <c r="Y94" s="27" t="b">
        <f t="shared" si="35"/>
        <v>1</v>
      </c>
      <c r="Z94" s="27" t="b">
        <f t="shared" si="36"/>
        <v>1</v>
      </c>
      <c r="AA94" s="27" t="b">
        <f t="shared" si="37"/>
        <v>1</v>
      </c>
      <c r="AB94" s="27" t="b">
        <f t="shared" si="39"/>
        <v>0</v>
      </c>
      <c r="AC94" s="27" t="b">
        <f t="shared" si="40"/>
        <v>1</v>
      </c>
      <c r="AD94" s="30">
        <f t="shared" si="38"/>
        <v>0</v>
      </c>
    </row>
    <row r="95" spans="1:30">
      <c r="A95" s="27" t="s">
        <v>89</v>
      </c>
      <c r="B95" s="27" t="s">
        <v>187</v>
      </c>
      <c r="C95" s="1" t="s">
        <v>30</v>
      </c>
      <c r="D95" s="27" t="s">
        <v>120</v>
      </c>
      <c r="E95" s="41">
        <v>3.9502314814814798E-4</v>
      </c>
      <c r="F95" s="43" t="s">
        <v>194</v>
      </c>
      <c r="G95" s="29">
        <f t="shared" si="27"/>
        <v>34.129999999999981</v>
      </c>
      <c r="H95" s="27"/>
      <c r="J95" s="27" t="s">
        <v>89</v>
      </c>
      <c r="K95" s="27" t="s">
        <v>187</v>
      </c>
      <c r="L95" s="27" t="s">
        <v>30</v>
      </c>
      <c r="M95" s="27" t="s">
        <v>120</v>
      </c>
      <c r="N95" s="28">
        <v>3.9502314814814798E-4</v>
      </c>
      <c r="O95" s="27" t="s">
        <v>194</v>
      </c>
      <c r="P95" s="29">
        <f t="shared" si="28"/>
        <v>34.129999999999981</v>
      </c>
      <c r="Q95" s="27"/>
      <c r="S95" s="27" t="b">
        <f t="shared" si="29"/>
        <v>1</v>
      </c>
      <c r="T95" s="27" t="b">
        <f t="shared" si="30"/>
        <v>1</v>
      </c>
      <c r="U95" s="27" t="b">
        <f t="shared" si="31"/>
        <v>1</v>
      </c>
      <c r="V95" s="27" t="b">
        <f t="shared" si="32"/>
        <v>1</v>
      </c>
      <c r="W95" s="27" t="b">
        <f t="shared" si="33"/>
        <v>1</v>
      </c>
      <c r="X95" s="27" t="b">
        <f t="shared" si="34"/>
        <v>1</v>
      </c>
      <c r="Y95" s="27" t="b">
        <f t="shared" si="35"/>
        <v>1</v>
      </c>
      <c r="Z95" s="27" t="b">
        <f t="shared" si="36"/>
        <v>1</v>
      </c>
      <c r="AA95" s="27" t="b">
        <f t="shared" si="37"/>
        <v>1</v>
      </c>
      <c r="AB95" s="27" t="b">
        <f t="shared" si="39"/>
        <v>0</v>
      </c>
      <c r="AC95" s="27" t="b">
        <f t="shared" si="40"/>
        <v>1</v>
      </c>
      <c r="AD95" s="30">
        <f t="shared" si="38"/>
        <v>0</v>
      </c>
    </row>
    <row r="96" spans="1:30">
      <c r="A96" s="27" t="s">
        <v>88</v>
      </c>
      <c r="B96" s="27" t="s">
        <v>187</v>
      </c>
      <c r="C96" s="1" t="s">
        <v>30</v>
      </c>
      <c r="D96" s="27" t="s">
        <v>122</v>
      </c>
      <c r="E96" s="41">
        <v>2.8831018518518501E-4</v>
      </c>
      <c r="F96" s="31" t="s">
        <v>195</v>
      </c>
      <c r="G96" s="29">
        <f t="shared" si="27"/>
        <v>24.909999999999986</v>
      </c>
      <c r="H96" s="27"/>
      <c r="J96" s="27" t="s">
        <v>88</v>
      </c>
      <c r="K96" s="27" t="s">
        <v>187</v>
      </c>
      <c r="L96" s="27" t="s">
        <v>30</v>
      </c>
      <c r="M96" s="27" t="s">
        <v>122</v>
      </c>
      <c r="N96" s="28">
        <v>2.8831018518518501E-4</v>
      </c>
      <c r="O96" s="27" t="s">
        <v>195</v>
      </c>
      <c r="P96" s="29">
        <f t="shared" si="28"/>
        <v>24.909999999999986</v>
      </c>
      <c r="Q96" s="27"/>
      <c r="S96" s="27" t="b">
        <f t="shared" si="29"/>
        <v>1</v>
      </c>
      <c r="T96" s="27" t="b">
        <f t="shared" si="30"/>
        <v>1</v>
      </c>
      <c r="U96" s="27" t="b">
        <f t="shared" si="31"/>
        <v>1</v>
      </c>
      <c r="V96" s="27" t="b">
        <f t="shared" si="32"/>
        <v>1</v>
      </c>
      <c r="W96" s="27" t="b">
        <f t="shared" si="33"/>
        <v>1</v>
      </c>
      <c r="X96" s="27" t="b">
        <f t="shared" si="34"/>
        <v>1</v>
      </c>
      <c r="Y96" s="27" t="b">
        <f t="shared" si="35"/>
        <v>1</v>
      </c>
      <c r="Z96" s="27" t="b">
        <f t="shared" si="36"/>
        <v>1</v>
      </c>
      <c r="AA96" s="27" t="b">
        <f t="shared" si="37"/>
        <v>1</v>
      </c>
      <c r="AB96" s="27" t="b">
        <f t="shared" si="39"/>
        <v>0</v>
      </c>
      <c r="AC96" s="27" t="b">
        <f t="shared" si="40"/>
        <v>1</v>
      </c>
      <c r="AD96" s="30">
        <f t="shared" si="38"/>
        <v>0</v>
      </c>
    </row>
    <row r="97" spans="1:30">
      <c r="A97" s="27" t="s">
        <v>92</v>
      </c>
      <c r="B97" s="27" t="s">
        <v>191</v>
      </c>
      <c r="C97" s="1" t="s">
        <v>18</v>
      </c>
      <c r="D97" s="27" t="s">
        <v>118</v>
      </c>
      <c r="E97" s="41">
        <v>8.9907407407407395E-4</v>
      </c>
      <c r="F97" s="31" t="s">
        <v>196</v>
      </c>
      <c r="G97" s="29">
        <f t="shared" si="27"/>
        <v>77.679999999999993</v>
      </c>
      <c r="H97" s="27"/>
      <c r="J97" s="27" t="s">
        <v>92</v>
      </c>
      <c r="K97" s="27" t="s">
        <v>191</v>
      </c>
      <c r="L97" s="27" t="s">
        <v>18</v>
      </c>
      <c r="M97" s="27" t="s">
        <v>118</v>
      </c>
      <c r="N97" s="28">
        <v>8.9907407407407395E-4</v>
      </c>
      <c r="O97" s="27" t="s">
        <v>196</v>
      </c>
      <c r="P97" s="29">
        <f t="shared" si="28"/>
        <v>77.679999999999993</v>
      </c>
      <c r="Q97" s="27"/>
      <c r="S97" s="27" t="b">
        <f t="shared" si="29"/>
        <v>1</v>
      </c>
      <c r="T97" s="27" t="b">
        <f t="shared" si="30"/>
        <v>1</v>
      </c>
      <c r="U97" s="27" t="b">
        <f t="shared" si="31"/>
        <v>1</v>
      </c>
      <c r="V97" s="27" t="b">
        <f t="shared" si="32"/>
        <v>1</v>
      </c>
      <c r="W97" s="27" t="b">
        <f t="shared" si="33"/>
        <v>1</v>
      </c>
      <c r="X97" s="27" t="b">
        <f t="shared" si="34"/>
        <v>1</v>
      </c>
      <c r="Y97" s="27" t="b">
        <f t="shared" si="35"/>
        <v>1</v>
      </c>
      <c r="Z97" s="27" t="b">
        <f t="shared" si="36"/>
        <v>1</v>
      </c>
      <c r="AA97" s="27" t="b">
        <f t="shared" si="37"/>
        <v>1</v>
      </c>
      <c r="AB97" s="27" t="b">
        <f t="shared" si="39"/>
        <v>0</v>
      </c>
      <c r="AC97" s="38"/>
      <c r="AD97" s="30">
        <f t="shared" si="38"/>
        <v>0</v>
      </c>
    </row>
    <row r="98" spans="1:30">
      <c r="A98" s="27" t="s">
        <v>74</v>
      </c>
      <c r="B98" s="27" t="s">
        <v>191</v>
      </c>
      <c r="C98" s="1" t="s">
        <v>18</v>
      </c>
      <c r="D98" s="27" t="s">
        <v>120</v>
      </c>
      <c r="E98" s="41">
        <v>5.31365740740741E-4</v>
      </c>
      <c r="F98" s="31" t="s">
        <v>197</v>
      </c>
      <c r="G98" s="29">
        <f t="shared" si="27"/>
        <v>45.910000000000018</v>
      </c>
      <c r="H98" s="27"/>
      <c r="J98" s="27" t="s">
        <v>74</v>
      </c>
      <c r="K98" s="27" t="s">
        <v>191</v>
      </c>
      <c r="L98" s="27" t="s">
        <v>18</v>
      </c>
      <c r="M98" s="27" t="s">
        <v>120</v>
      </c>
      <c r="N98" s="28">
        <v>5.31365740740741E-4</v>
      </c>
      <c r="O98" s="27" t="s">
        <v>197</v>
      </c>
      <c r="P98" s="29">
        <f t="shared" si="28"/>
        <v>45.910000000000018</v>
      </c>
      <c r="Q98" s="27"/>
      <c r="S98" s="27" t="b">
        <f t="shared" si="29"/>
        <v>1</v>
      </c>
      <c r="T98" s="27" t="b">
        <f t="shared" si="30"/>
        <v>1</v>
      </c>
      <c r="U98" s="27" t="b">
        <f t="shared" si="31"/>
        <v>1</v>
      </c>
      <c r="V98" s="27" t="b">
        <f t="shared" si="32"/>
        <v>1</v>
      </c>
      <c r="W98" s="27" t="b">
        <f t="shared" si="33"/>
        <v>1</v>
      </c>
      <c r="X98" s="27" t="b">
        <f t="shared" si="34"/>
        <v>1</v>
      </c>
      <c r="Y98" s="27" t="b">
        <f t="shared" si="35"/>
        <v>1</v>
      </c>
      <c r="Z98" s="27" t="b">
        <f t="shared" si="36"/>
        <v>1</v>
      </c>
      <c r="AA98" s="27" t="b">
        <f t="shared" si="37"/>
        <v>1</v>
      </c>
      <c r="AB98" s="27" t="b">
        <f t="shared" si="39"/>
        <v>0</v>
      </c>
      <c r="AC98" s="38"/>
      <c r="AD98" s="30">
        <f t="shared" si="38"/>
        <v>0</v>
      </c>
    </row>
    <row r="99" spans="1:30">
      <c r="A99" s="27" t="s">
        <v>89</v>
      </c>
      <c r="B99" s="27" t="s">
        <v>191</v>
      </c>
      <c r="C99" s="1" t="s">
        <v>18</v>
      </c>
      <c r="D99" s="27" t="s">
        <v>122</v>
      </c>
      <c r="E99" s="41">
        <v>3.7025462962962999E-4</v>
      </c>
      <c r="F99" s="31" t="s">
        <v>193</v>
      </c>
      <c r="G99" s="29">
        <f t="shared" ref="G99:G130" si="41">E99*24*60*60</f>
        <v>31.990000000000027</v>
      </c>
      <c r="H99" s="27"/>
      <c r="J99" s="27" t="s">
        <v>89</v>
      </c>
      <c r="K99" s="27" t="s">
        <v>191</v>
      </c>
      <c r="L99" s="27" t="s">
        <v>18</v>
      </c>
      <c r="M99" s="27" t="s">
        <v>122</v>
      </c>
      <c r="N99" s="28">
        <v>3.7025462962962999E-4</v>
      </c>
      <c r="O99" s="27" t="s">
        <v>193</v>
      </c>
      <c r="P99" s="29">
        <f t="shared" ref="P99:P130" si="42">N99*24*60*60</f>
        <v>31.990000000000027</v>
      </c>
      <c r="Q99" s="27"/>
      <c r="S99" s="27" t="b">
        <f t="shared" ref="S99:S130" si="43">EXACT(A99,J99)</f>
        <v>1</v>
      </c>
      <c r="T99" s="27" t="b">
        <f t="shared" ref="T99:T130" si="44">EXACT(B99,K99)</f>
        <v>1</v>
      </c>
      <c r="U99" s="27" t="b">
        <f t="shared" ref="U99:U130" si="45">EXACT(C99,L99)</f>
        <v>1</v>
      </c>
      <c r="V99" s="27" t="b">
        <f t="shared" ref="V99:V130" si="46">EXACT(D99,M99)</f>
        <v>1</v>
      </c>
      <c r="W99" s="27" t="b">
        <f t="shared" ref="W99:W130" si="47">EXACT(E99,N99)</f>
        <v>1</v>
      </c>
      <c r="X99" s="27" t="b">
        <f t="shared" ref="X99:X130" si="48">EXACT(F99,O99)</f>
        <v>1</v>
      </c>
      <c r="Y99" s="27" t="b">
        <f t="shared" ref="Y99:Y130" si="49">EXACT(G99,P99)</f>
        <v>1</v>
      </c>
      <c r="Z99" s="27" t="b">
        <f t="shared" ref="Z99:Z130" si="50">EXACT(H99,Q99)</f>
        <v>1</v>
      </c>
      <c r="AA99" s="27" t="b">
        <f t="shared" ref="AA99:AA130" si="51">IF(AND(T99,U99,V99),TRUE(),FALSE())</f>
        <v>1</v>
      </c>
      <c r="AB99" s="27" t="b">
        <f t="shared" si="39"/>
        <v>0</v>
      </c>
      <c r="AC99" s="38"/>
      <c r="AD99" s="30">
        <f t="shared" ref="AD99:AD130" si="52">ROUND((P99-G99)/P99,4)</f>
        <v>0</v>
      </c>
    </row>
    <row r="100" spans="1:30">
      <c r="A100" s="27" t="s">
        <v>71</v>
      </c>
      <c r="B100" s="27" t="s">
        <v>191</v>
      </c>
      <c r="C100" s="1" t="s">
        <v>30</v>
      </c>
      <c r="D100" s="27" t="s">
        <v>118</v>
      </c>
      <c r="E100" s="41">
        <v>7.0763888888888905E-4</v>
      </c>
      <c r="F100" s="31" t="s">
        <v>190</v>
      </c>
      <c r="G100" s="29">
        <f t="shared" si="41"/>
        <v>61.140000000000008</v>
      </c>
      <c r="H100" s="27"/>
      <c r="J100" s="27" t="s">
        <v>71</v>
      </c>
      <c r="K100" s="27" t="s">
        <v>191</v>
      </c>
      <c r="L100" s="27" t="s">
        <v>30</v>
      </c>
      <c r="M100" s="27" t="s">
        <v>118</v>
      </c>
      <c r="N100" s="28">
        <v>7.0763888888888905E-4</v>
      </c>
      <c r="O100" s="27" t="s">
        <v>190</v>
      </c>
      <c r="P100" s="29">
        <f t="shared" si="42"/>
        <v>61.140000000000008</v>
      </c>
      <c r="Q100" s="27"/>
      <c r="S100" s="27" t="b">
        <f t="shared" si="43"/>
        <v>1</v>
      </c>
      <c r="T100" s="27" t="b">
        <f t="shared" si="44"/>
        <v>1</v>
      </c>
      <c r="U100" s="27" t="b">
        <f t="shared" si="45"/>
        <v>1</v>
      </c>
      <c r="V100" s="27" t="b">
        <f t="shared" si="46"/>
        <v>1</v>
      </c>
      <c r="W100" s="27" t="b">
        <f t="shared" si="47"/>
        <v>1</v>
      </c>
      <c r="X100" s="27" t="b">
        <f t="shared" si="48"/>
        <v>1</v>
      </c>
      <c r="Y100" s="27" t="b">
        <f t="shared" si="49"/>
        <v>1</v>
      </c>
      <c r="Z100" s="27" t="b">
        <f t="shared" si="50"/>
        <v>1</v>
      </c>
      <c r="AA100" s="27" t="b">
        <f t="shared" si="51"/>
        <v>1</v>
      </c>
      <c r="AB100" s="27" t="b">
        <f t="shared" si="39"/>
        <v>0</v>
      </c>
      <c r="AC100" s="38"/>
      <c r="AD100" s="30">
        <f t="shared" si="52"/>
        <v>0</v>
      </c>
    </row>
    <row r="101" spans="1:30">
      <c r="A101" s="27" t="s">
        <v>92</v>
      </c>
      <c r="B101" s="27" t="s">
        <v>191</v>
      </c>
      <c r="C101" s="1" t="s">
        <v>30</v>
      </c>
      <c r="D101" s="27" t="s">
        <v>120</v>
      </c>
      <c r="E101" s="41">
        <v>3.9571759259259302E-4</v>
      </c>
      <c r="F101" s="31" t="s">
        <v>198</v>
      </c>
      <c r="G101" s="29">
        <f t="shared" si="41"/>
        <v>34.19000000000004</v>
      </c>
      <c r="H101" s="27"/>
      <c r="J101" s="27" t="s">
        <v>92</v>
      </c>
      <c r="K101" s="27" t="s">
        <v>191</v>
      </c>
      <c r="L101" s="27" t="s">
        <v>30</v>
      </c>
      <c r="M101" s="27" t="s">
        <v>120</v>
      </c>
      <c r="N101" s="28">
        <v>3.9571759259259302E-4</v>
      </c>
      <c r="O101" s="27" t="s">
        <v>198</v>
      </c>
      <c r="P101" s="29">
        <f t="shared" si="42"/>
        <v>34.19000000000004</v>
      </c>
      <c r="Q101" s="27"/>
      <c r="S101" s="27" t="b">
        <f t="shared" si="43"/>
        <v>1</v>
      </c>
      <c r="T101" s="27" t="b">
        <f t="shared" si="44"/>
        <v>1</v>
      </c>
      <c r="U101" s="27" t="b">
        <f t="shared" si="45"/>
        <v>1</v>
      </c>
      <c r="V101" s="27" t="b">
        <f t="shared" si="46"/>
        <v>1</v>
      </c>
      <c r="W101" s="27" t="b">
        <f t="shared" si="47"/>
        <v>1</v>
      </c>
      <c r="X101" s="27" t="b">
        <f t="shared" si="48"/>
        <v>1</v>
      </c>
      <c r="Y101" s="27" t="b">
        <f t="shared" si="49"/>
        <v>1</v>
      </c>
      <c r="Z101" s="27" t="b">
        <f t="shared" si="50"/>
        <v>1</v>
      </c>
      <c r="AA101" s="27" t="b">
        <f t="shared" si="51"/>
        <v>1</v>
      </c>
      <c r="AB101" s="27" t="b">
        <f t="shared" si="39"/>
        <v>0</v>
      </c>
      <c r="AC101" s="38"/>
      <c r="AD101" s="30">
        <f t="shared" si="52"/>
        <v>0</v>
      </c>
    </row>
    <row r="102" spans="1:30">
      <c r="A102" s="27" t="s">
        <v>76</v>
      </c>
      <c r="B102" s="27" t="s">
        <v>191</v>
      </c>
      <c r="C102" s="1" t="s">
        <v>30</v>
      </c>
      <c r="D102" s="27" t="s">
        <v>122</v>
      </c>
      <c r="E102" s="41">
        <v>2.9537037037036999E-4</v>
      </c>
      <c r="F102" s="31" t="s">
        <v>199</v>
      </c>
      <c r="G102" s="29">
        <f t="shared" si="41"/>
        <v>25.519999999999968</v>
      </c>
      <c r="H102" s="27"/>
      <c r="J102" s="27" t="s">
        <v>76</v>
      </c>
      <c r="K102" s="27" t="s">
        <v>191</v>
      </c>
      <c r="L102" s="27" t="s">
        <v>30</v>
      </c>
      <c r="M102" s="27" t="s">
        <v>122</v>
      </c>
      <c r="N102" s="28">
        <v>2.9537037037036999E-4</v>
      </c>
      <c r="O102" s="27" t="s">
        <v>199</v>
      </c>
      <c r="P102" s="29">
        <f t="shared" si="42"/>
        <v>25.519999999999968</v>
      </c>
      <c r="Q102" s="27"/>
      <c r="S102" s="27" t="b">
        <f t="shared" si="43"/>
        <v>1</v>
      </c>
      <c r="T102" s="27" t="b">
        <f t="shared" si="44"/>
        <v>1</v>
      </c>
      <c r="U102" s="27" t="b">
        <f t="shared" si="45"/>
        <v>1</v>
      </c>
      <c r="V102" s="27" t="b">
        <f t="shared" si="46"/>
        <v>1</v>
      </c>
      <c r="W102" s="27" t="b">
        <f t="shared" si="47"/>
        <v>1</v>
      </c>
      <c r="X102" s="27" t="b">
        <f t="shared" si="48"/>
        <v>1</v>
      </c>
      <c r="Y102" s="27" t="b">
        <f t="shared" si="49"/>
        <v>1</v>
      </c>
      <c r="Z102" s="27" t="b">
        <f t="shared" si="50"/>
        <v>1</v>
      </c>
      <c r="AA102" s="27" t="b">
        <f t="shared" si="51"/>
        <v>1</v>
      </c>
      <c r="AB102" s="27" t="b">
        <f t="shared" si="39"/>
        <v>0</v>
      </c>
      <c r="AC102" s="38"/>
      <c r="AD102" s="30">
        <f t="shared" si="52"/>
        <v>0</v>
      </c>
    </row>
    <row r="103" spans="1:30">
      <c r="A103" s="27" t="s">
        <v>71</v>
      </c>
      <c r="B103" s="27" t="s">
        <v>200</v>
      </c>
      <c r="C103" s="1" t="s">
        <v>18</v>
      </c>
      <c r="D103" s="27" t="s">
        <v>201</v>
      </c>
      <c r="E103" s="41">
        <v>3.9317129629629598E-4</v>
      </c>
      <c r="F103" s="31" t="s">
        <v>193</v>
      </c>
      <c r="G103" s="29">
        <f t="shared" si="41"/>
        <v>33.969999999999978</v>
      </c>
      <c r="H103" s="27"/>
      <c r="J103" s="27" t="s">
        <v>71</v>
      </c>
      <c r="K103" s="27" t="s">
        <v>200</v>
      </c>
      <c r="L103" s="27" t="s">
        <v>18</v>
      </c>
      <c r="M103" s="27" t="s">
        <v>201</v>
      </c>
      <c r="N103" s="28">
        <v>3.9317129629629598E-4</v>
      </c>
      <c r="O103" s="27" t="s">
        <v>193</v>
      </c>
      <c r="P103" s="29">
        <f t="shared" si="42"/>
        <v>33.969999999999978</v>
      </c>
      <c r="Q103" s="27"/>
      <c r="S103" s="27" t="b">
        <f t="shared" si="43"/>
        <v>1</v>
      </c>
      <c r="T103" s="27" t="b">
        <f t="shared" si="44"/>
        <v>1</v>
      </c>
      <c r="U103" s="27" t="b">
        <f t="shared" si="45"/>
        <v>1</v>
      </c>
      <c r="V103" s="27" t="b">
        <f t="shared" si="46"/>
        <v>1</v>
      </c>
      <c r="W103" s="27" t="b">
        <f t="shared" si="47"/>
        <v>1</v>
      </c>
      <c r="X103" s="27" t="b">
        <f t="shared" si="48"/>
        <v>1</v>
      </c>
      <c r="Y103" s="27" t="b">
        <f t="shared" si="49"/>
        <v>1</v>
      </c>
      <c r="Z103" s="27" t="b">
        <f t="shared" si="50"/>
        <v>1</v>
      </c>
      <c r="AA103" s="27" t="b">
        <f t="shared" si="51"/>
        <v>1</v>
      </c>
      <c r="AB103" s="27" t="b">
        <f t="shared" si="39"/>
        <v>0</v>
      </c>
      <c r="AC103" s="27" t="b">
        <f t="shared" ref="AC103:AC110" si="53">IF(E103&gt;E109,FALSE(),IF(H103=B109,E103=E109,OR(H103="",H103="Referenzwert",H103=H109)))</f>
        <v>1</v>
      </c>
      <c r="AD103" s="30">
        <f t="shared" si="52"/>
        <v>0</v>
      </c>
    </row>
    <row r="104" spans="1:30">
      <c r="A104" s="27" t="s">
        <v>76</v>
      </c>
      <c r="B104" s="27" t="s">
        <v>200</v>
      </c>
      <c r="C104" s="1" t="s">
        <v>18</v>
      </c>
      <c r="D104" s="27" t="s">
        <v>112</v>
      </c>
      <c r="E104" s="41">
        <v>4.7951388888888902E-4</v>
      </c>
      <c r="F104" s="31" t="s">
        <v>202</v>
      </c>
      <c r="G104" s="29">
        <f t="shared" si="41"/>
        <v>41.430000000000007</v>
      </c>
      <c r="H104" s="27"/>
      <c r="J104" s="27" t="s">
        <v>76</v>
      </c>
      <c r="K104" s="27" t="s">
        <v>200</v>
      </c>
      <c r="L104" s="27" t="s">
        <v>18</v>
      </c>
      <c r="M104" s="27" t="s">
        <v>112</v>
      </c>
      <c r="N104" s="28">
        <v>4.7951388888888902E-4</v>
      </c>
      <c r="O104" s="27" t="s">
        <v>202</v>
      </c>
      <c r="P104" s="29">
        <f t="shared" si="42"/>
        <v>41.430000000000007</v>
      </c>
      <c r="Q104" s="27"/>
      <c r="S104" s="27" t="b">
        <f t="shared" si="43"/>
        <v>1</v>
      </c>
      <c r="T104" s="27" t="b">
        <f t="shared" si="44"/>
        <v>1</v>
      </c>
      <c r="U104" s="27" t="b">
        <f t="shared" si="45"/>
        <v>1</v>
      </c>
      <c r="V104" s="27" t="b">
        <f t="shared" si="46"/>
        <v>1</v>
      </c>
      <c r="W104" s="27" t="b">
        <f t="shared" si="47"/>
        <v>1</v>
      </c>
      <c r="X104" s="27" t="b">
        <f t="shared" si="48"/>
        <v>1</v>
      </c>
      <c r="Y104" s="27" t="b">
        <f t="shared" si="49"/>
        <v>1</v>
      </c>
      <c r="Z104" s="27" t="b">
        <f t="shared" si="50"/>
        <v>1</v>
      </c>
      <c r="AA104" s="27" t="b">
        <f t="shared" si="51"/>
        <v>1</v>
      </c>
      <c r="AB104" s="27" t="b">
        <f t="shared" si="39"/>
        <v>0</v>
      </c>
      <c r="AC104" s="27" t="b">
        <f t="shared" si="53"/>
        <v>1</v>
      </c>
      <c r="AD104" s="30">
        <f t="shared" si="52"/>
        <v>0</v>
      </c>
    </row>
    <row r="105" spans="1:30">
      <c r="A105" s="27" t="s">
        <v>77</v>
      </c>
      <c r="B105" s="27" t="s">
        <v>200</v>
      </c>
      <c r="C105" s="1" t="s">
        <v>18</v>
      </c>
      <c r="D105" s="27" t="s">
        <v>203</v>
      </c>
      <c r="E105" s="41">
        <v>3.1400462962963001E-4</v>
      </c>
      <c r="F105" s="31" t="s">
        <v>204</v>
      </c>
      <c r="G105" s="29">
        <f t="shared" si="41"/>
        <v>27.130000000000035</v>
      </c>
      <c r="H105" s="27" t="s">
        <v>205</v>
      </c>
      <c r="J105" s="27" t="s">
        <v>71</v>
      </c>
      <c r="K105" s="27" t="s">
        <v>200</v>
      </c>
      <c r="L105" s="27" t="s">
        <v>18</v>
      </c>
      <c r="M105" s="27" t="s">
        <v>203</v>
      </c>
      <c r="N105" s="28">
        <v>3.1481481481481502E-4</v>
      </c>
      <c r="O105" s="27" t="s">
        <v>193</v>
      </c>
      <c r="P105" s="29">
        <f t="shared" si="42"/>
        <v>27.200000000000017</v>
      </c>
      <c r="Q105" s="27"/>
      <c r="S105" s="27" t="b">
        <f t="shared" si="43"/>
        <v>0</v>
      </c>
      <c r="T105" s="27" t="b">
        <f t="shared" si="44"/>
        <v>1</v>
      </c>
      <c r="U105" s="27" t="b">
        <f t="shared" si="45"/>
        <v>1</v>
      </c>
      <c r="V105" s="27" t="b">
        <f t="shared" si="46"/>
        <v>1</v>
      </c>
      <c r="W105" s="27" t="b">
        <f t="shared" si="47"/>
        <v>0</v>
      </c>
      <c r="X105" s="27" t="b">
        <f t="shared" si="48"/>
        <v>0</v>
      </c>
      <c r="Y105" s="27" t="b">
        <f t="shared" si="49"/>
        <v>0</v>
      </c>
      <c r="Z105" s="27" t="b">
        <f t="shared" si="50"/>
        <v>0</v>
      </c>
      <c r="AA105" s="27" t="b">
        <f t="shared" si="51"/>
        <v>1</v>
      </c>
      <c r="AB105" s="27" t="b">
        <f t="shared" si="39"/>
        <v>1</v>
      </c>
      <c r="AC105" s="27" t="b">
        <f t="shared" si="53"/>
        <v>1</v>
      </c>
      <c r="AD105" s="30">
        <f t="shared" si="52"/>
        <v>2.5999999999999999E-3</v>
      </c>
    </row>
    <row r="106" spans="1:30">
      <c r="A106" s="27" t="s">
        <v>76</v>
      </c>
      <c r="B106" s="27" t="s">
        <v>200</v>
      </c>
      <c r="C106" s="1" t="s">
        <v>30</v>
      </c>
      <c r="D106" s="27" t="s">
        <v>201</v>
      </c>
      <c r="E106" s="41">
        <v>3.2060185185185203E-4</v>
      </c>
      <c r="F106" s="31" t="s">
        <v>206</v>
      </c>
      <c r="G106" s="29">
        <f t="shared" si="41"/>
        <v>27.700000000000014</v>
      </c>
      <c r="H106" s="27"/>
      <c r="J106" s="27" t="s">
        <v>76</v>
      </c>
      <c r="K106" s="27" t="s">
        <v>200</v>
      </c>
      <c r="L106" s="27" t="s">
        <v>30</v>
      </c>
      <c r="M106" s="27" t="s">
        <v>201</v>
      </c>
      <c r="N106" s="28">
        <v>3.2060185185185203E-4</v>
      </c>
      <c r="O106" s="27" t="s">
        <v>206</v>
      </c>
      <c r="P106" s="29">
        <f t="shared" si="42"/>
        <v>27.700000000000014</v>
      </c>
      <c r="Q106" s="27"/>
      <c r="S106" s="27" t="b">
        <f t="shared" si="43"/>
        <v>1</v>
      </c>
      <c r="T106" s="27" t="b">
        <f t="shared" si="44"/>
        <v>1</v>
      </c>
      <c r="U106" s="27" t="b">
        <f t="shared" si="45"/>
        <v>1</v>
      </c>
      <c r="V106" s="27" t="b">
        <f t="shared" si="46"/>
        <v>1</v>
      </c>
      <c r="W106" s="27" t="b">
        <f t="shared" si="47"/>
        <v>1</v>
      </c>
      <c r="X106" s="27" t="b">
        <f t="shared" si="48"/>
        <v>1</v>
      </c>
      <c r="Y106" s="27" t="b">
        <f t="shared" si="49"/>
        <v>1</v>
      </c>
      <c r="Z106" s="27" t="b">
        <f t="shared" si="50"/>
        <v>1</v>
      </c>
      <c r="AA106" s="27" t="b">
        <f t="shared" si="51"/>
        <v>1</v>
      </c>
      <c r="AB106" s="27" t="b">
        <f t="shared" si="39"/>
        <v>0</v>
      </c>
      <c r="AC106" s="27" t="b">
        <f t="shared" si="53"/>
        <v>1</v>
      </c>
      <c r="AD106" s="30">
        <f t="shared" si="52"/>
        <v>0</v>
      </c>
    </row>
    <row r="107" spans="1:30">
      <c r="A107" s="27" t="s">
        <v>76</v>
      </c>
      <c r="B107" s="27" t="s">
        <v>200</v>
      </c>
      <c r="C107" s="1" t="s">
        <v>30</v>
      </c>
      <c r="D107" s="27" t="s">
        <v>112</v>
      </c>
      <c r="E107" s="41">
        <v>3.5740740740740698E-4</v>
      </c>
      <c r="F107" s="31" t="s">
        <v>206</v>
      </c>
      <c r="G107" s="29">
        <f t="shared" si="41"/>
        <v>30.879999999999963</v>
      </c>
      <c r="H107" s="27"/>
      <c r="J107" s="27" t="s">
        <v>76</v>
      </c>
      <c r="K107" s="27" t="s">
        <v>200</v>
      </c>
      <c r="L107" s="27" t="s">
        <v>30</v>
      </c>
      <c r="M107" s="27" t="s">
        <v>112</v>
      </c>
      <c r="N107" s="28">
        <v>3.5740740740740698E-4</v>
      </c>
      <c r="O107" s="27" t="s">
        <v>206</v>
      </c>
      <c r="P107" s="29">
        <f t="shared" si="42"/>
        <v>30.879999999999963</v>
      </c>
      <c r="Q107" s="27"/>
      <c r="S107" s="27" t="b">
        <f t="shared" si="43"/>
        <v>1</v>
      </c>
      <c r="T107" s="27" t="b">
        <f t="shared" si="44"/>
        <v>1</v>
      </c>
      <c r="U107" s="27" t="b">
        <f t="shared" si="45"/>
        <v>1</v>
      </c>
      <c r="V107" s="27" t="b">
        <f t="shared" si="46"/>
        <v>1</v>
      </c>
      <c r="W107" s="27" t="b">
        <f t="shared" si="47"/>
        <v>1</v>
      </c>
      <c r="X107" s="27" t="b">
        <f t="shared" si="48"/>
        <v>1</v>
      </c>
      <c r="Y107" s="27" t="b">
        <f t="shared" si="49"/>
        <v>1</v>
      </c>
      <c r="Z107" s="27" t="b">
        <f t="shared" si="50"/>
        <v>1</v>
      </c>
      <c r="AA107" s="27" t="b">
        <f t="shared" si="51"/>
        <v>1</v>
      </c>
      <c r="AB107" s="27" t="b">
        <f t="shared" si="39"/>
        <v>0</v>
      </c>
      <c r="AC107" s="27" t="b">
        <f t="shared" si="53"/>
        <v>1</v>
      </c>
      <c r="AD107" s="30">
        <f t="shared" si="52"/>
        <v>0</v>
      </c>
    </row>
    <row r="108" spans="1:30">
      <c r="A108" s="27" t="s">
        <v>89</v>
      </c>
      <c r="B108" s="27" t="s">
        <v>200</v>
      </c>
      <c r="C108" s="1" t="s">
        <v>30</v>
      </c>
      <c r="D108" s="27" t="s">
        <v>203</v>
      </c>
      <c r="E108" s="41">
        <v>2.2256944444444399E-4</v>
      </c>
      <c r="F108" s="31" t="s">
        <v>206</v>
      </c>
      <c r="G108" s="29">
        <f t="shared" si="41"/>
        <v>19.229999999999961</v>
      </c>
      <c r="H108" s="27"/>
      <c r="J108" s="27" t="s">
        <v>89</v>
      </c>
      <c r="K108" s="27" t="s">
        <v>200</v>
      </c>
      <c r="L108" s="27" t="s">
        <v>30</v>
      </c>
      <c r="M108" s="27" t="s">
        <v>203</v>
      </c>
      <c r="N108" s="28">
        <v>2.2256944444444399E-4</v>
      </c>
      <c r="O108" s="27" t="s">
        <v>206</v>
      </c>
      <c r="P108" s="29">
        <f t="shared" si="42"/>
        <v>19.229999999999961</v>
      </c>
      <c r="Q108" s="27"/>
      <c r="S108" s="27" t="b">
        <f t="shared" si="43"/>
        <v>1</v>
      </c>
      <c r="T108" s="27" t="b">
        <f t="shared" si="44"/>
        <v>1</v>
      </c>
      <c r="U108" s="27" t="b">
        <f t="shared" si="45"/>
        <v>1</v>
      </c>
      <c r="V108" s="27" t="b">
        <f t="shared" si="46"/>
        <v>1</v>
      </c>
      <c r="W108" s="27" t="b">
        <f t="shared" si="47"/>
        <v>1</v>
      </c>
      <c r="X108" s="27" t="b">
        <f t="shared" si="48"/>
        <v>1</v>
      </c>
      <c r="Y108" s="27" t="b">
        <f t="shared" si="49"/>
        <v>1</v>
      </c>
      <c r="Z108" s="27" t="b">
        <f t="shared" si="50"/>
        <v>1</v>
      </c>
      <c r="AA108" s="27" t="b">
        <f t="shared" si="51"/>
        <v>1</v>
      </c>
      <c r="AB108" s="27" t="b">
        <f t="shared" si="39"/>
        <v>0</v>
      </c>
      <c r="AC108" s="27" t="b">
        <f t="shared" si="53"/>
        <v>1</v>
      </c>
      <c r="AD108" s="30">
        <f t="shared" si="52"/>
        <v>0</v>
      </c>
    </row>
    <row r="109" spans="1:30">
      <c r="A109" s="27" t="s">
        <v>92</v>
      </c>
      <c r="B109" s="27" t="s">
        <v>205</v>
      </c>
      <c r="C109" s="1" t="s">
        <v>18</v>
      </c>
      <c r="D109" s="27" t="s">
        <v>201</v>
      </c>
      <c r="E109" s="41">
        <v>4.2638888888888902E-4</v>
      </c>
      <c r="F109" s="31" t="s">
        <v>202</v>
      </c>
      <c r="G109" s="29">
        <f t="shared" si="41"/>
        <v>36.840000000000011</v>
      </c>
      <c r="H109" s="27"/>
      <c r="J109" s="27" t="s">
        <v>92</v>
      </c>
      <c r="K109" s="27" t="s">
        <v>205</v>
      </c>
      <c r="L109" s="27" t="s">
        <v>18</v>
      </c>
      <c r="M109" s="27" t="s">
        <v>201</v>
      </c>
      <c r="N109" s="28">
        <v>4.2638888888888902E-4</v>
      </c>
      <c r="O109" s="27" t="s">
        <v>202</v>
      </c>
      <c r="P109" s="29">
        <f t="shared" si="42"/>
        <v>36.840000000000011</v>
      </c>
      <c r="Q109" s="27"/>
      <c r="S109" s="27" t="b">
        <f t="shared" si="43"/>
        <v>1</v>
      </c>
      <c r="T109" s="27" t="b">
        <f t="shared" si="44"/>
        <v>1</v>
      </c>
      <c r="U109" s="27" t="b">
        <f t="shared" si="45"/>
        <v>1</v>
      </c>
      <c r="V109" s="27" t="b">
        <f t="shared" si="46"/>
        <v>1</v>
      </c>
      <c r="W109" s="27" t="b">
        <f t="shared" si="47"/>
        <v>1</v>
      </c>
      <c r="X109" s="27" t="b">
        <f t="shared" si="48"/>
        <v>1</v>
      </c>
      <c r="Y109" s="27" t="b">
        <f t="shared" si="49"/>
        <v>1</v>
      </c>
      <c r="Z109" s="27" t="b">
        <f t="shared" si="50"/>
        <v>1</v>
      </c>
      <c r="AA109" s="27" t="b">
        <f t="shared" si="51"/>
        <v>1</v>
      </c>
      <c r="AB109" s="27" t="b">
        <f t="shared" si="39"/>
        <v>0</v>
      </c>
      <c r="AC109" s="27" t="b">
        <f t="shared" si="53"/>
        <v>1</v>
      </c>
      <c r="AD109" s="30">
        <f t="shared" si="52"/>
        <v>0</v>
      </c>
    </row>
    <row r="110" spans="1:30">
      <c r="A110" s="27" t="s">
        <v>71</v>
      </c>
      <c r="B110" s="27" t="s">
        <v>205</v>
      </c>
      <c r="C110" s="1" t="s">
        <v>18</v>
      </c>
      <c r="D110" s="27" t="s">
        <v>112</v>
      </c>
      <c r="E110" s="41">
        <v>4.8576388888888899E-4</v>
      </c>
      <c r="F110" s="31" t="s">
        <v>202</v>
      </c>
      <c r="G110" s="29">
        <f t="shared" si="41"/>
        <v>41.970000000000013</v>
      </c>
      <c r="H110" s="27"/>
      <c r="J110" s="27" t="s">
        <v>71</v>
      </c>
      <c r="K110" s="27" t="s">
        <v>205</v>
      </c>
      <c r="L110" s="27" t="s">
        <v>18</v>
      </c>
      <c r="M110" s="27" t="s">
        <v>112</v>
      </c>
      <c r="N110" s="28">
        <v>4.8576388888888899E-4</v>
      </c>
      <c r="O110" s="27" t="s">
        <v>202</v>
      </c>
      <c r="P110" s="29">
        <f t="shared" si="42"/>
        <v>41.970000000000013</v>
      </c>
      <c r="Q110" s="27"/>
      <c r="S110" s="27" t="b">
        <f t="shared" si="43"/>
        <v>1</v>
      </c>
      <c r="T110" s="27" t="b">
        <f t="shared" si="44"/>
        <v>1</v>
      </c>
      <c r="U110" s="27" t="b">
        <f t="shared" si="45"/>
        <v>1</v>
      </c>
      <c r="V110" s="27" t="b">
        <f t="shared" si="46"/>
        <v>1</v>
      </c>
      <c r="W110" s="27" t="b">
        <f t="shared" si="47"/>
        <v>1</v>
      </c>
      <c r="X110" s="27" t="b">
        <f t="shared" si="48"/>
        <v>1</v>
      </c>
      <c r="Y110" s="27" t="b">
        <f t="shared" si="49"/>
        <v>1</v>
      </c>
      <c r="Z110" s="27" t="b">
        <f t="shared" si="50"/>
        <v>1</v>
      </c>
      <c r="AA110" s="27" t="b">
        <f t="shared" si="51"/>
        <v>1</v>
      </c>
      <c r="AB110" s="27" t="b">
        <f t="shared" si="39"/>
        <v>0</v>
      </c>
      <c r="AC110" s="27" t="b">
        <f t="shared" si="53"/>
        <v>1</v>
      </c>
      <c r="AD110" s="30">
        <f t="shared" si="52"/>
        <v>0</v>
      </c>
    </row>
    <row r="111" spans="1:30">
      <c r="A111" s="27" t="s">
        <v>77</v>
      </c>
      <c r="B111" s="27" t="s">
        <v>205</v>
      </c>
      <c r="C111" s="1" t="s">
        <v>18</v>
      </c>
      <c r="D111" s="27" t="s">
        <v>203</v>
      </c>
      <c r="E111" s="41">
        <v>3.1400462962963001E-4</v>
      </c>
      <c r="F111" s="31" t="s">
        <v>204</v>
      </c>
      <c r="G111" s="29">
        <f t="shared" si="41"/>
        <v>27.130000000000035</v>
      </c>
      <c r="H111" s="27"/>
      <c r="J111" s="27" t="s">
        <v>71</v>
      </c>
      <c r="K111" s="27" t="s">
        <v>205</v>
      </c>
      <c r="L111" s="27" t="s">
        <v>18</v>
      </c>
      <c r="M111" s="27" t="s">
        <v>203</v>
      </c>
      <c r="N111" s="28">
        <v>3.1631944444444399E-4</v>
      </c>
      <c r="O111" s="27" t="s">
        <v>207</v>
      </c>
      <c r="P111" s="29">
        <f t="shared" si="42"/>
        <v>27.329999999999963</v>
      </c>
      <c r="Q111" s="27"/>
      <c r="S111" s="27" t="b">
        <f t="shared" si="43"/>
        <v>0</v>
      </c>
      <c r="T111" s="27" t="b">
        <f t="shared" si="44"/>
        <v>1</v>
      </c>
      <c r="U111" s="27" t="b">
        <f t="shared" si="45"/>
        <v>1</v>
      </c>
      <c r="V111" s="27" t="b">
        <f t="shared" si="46"/>
        <v>1</v>
      </c>
      <c r="W111" s="27" t="b">
        <f t="shared" si="47"/>
        <v>0</v>
      </c>
      <c r="X111" s="27" t="b">
        <f t="shared" si="48"/>
        <v>0</v>
      </c>
      <c r="Y111" s="27" t="b">
        <f t="shared" si="49"/>
        <v>0</v>
      </c>
      <c r="Z111" s="27" t="b">
        <f t="shared" si="50"/>
        <v>1</v>
      </c>
      <c r="AA111" s="27" t="b">
        <f t="shared" si="51"/>
        <v>1</v>
      </c>
      <c r="AB111" s="27" t="b">
        <f t="shared" si="39"/>
        <v>1</v>
      </c>
      <c r="AC111" s="38"/>
      <c r="AD111" s="30">
        <f t="shared" si="52"/>
        <v>7.3000000000000001E-3</v>
      </c>
    </row>
    <row r="112" spans="1:30">
      <c r="A112" s="27" t="s">
        <v>92</v>
      </c>
      <c r="B112" s="27" t="s">
        <v>205</v>
      </c>
      <c r="C112" s="1" t="s">
        <v>30</v>
      </c>
      <c r="D112" s="27" t="s">
        <v>201</v>
      </c>
      <c r="E112" s="41">
        <v>3.2812500000000002E-4</v>
      </c>
      <c r="F112" s="31" t="s">
        <v>206</v>
      </c>
      <c r="G112" s="29">
        <f t="shared" si="41"/>
        <v>28.35</v>
      </c>
      <c r="H112" s="27"/>
      <c r="J112" s="27" t="s">
        <v>92</v>
      </c>
      <c r="K112" s="27" t="s">
        <v>205</v>
      </c>
      <c r="L112" s="27" t="s">
        <v>30</v>
      </c>
      <c r="M112" s="27" t="s">
        <v>201</v>
      </c>
      <c r="N112" s="28">
        <v>3.2812500000000002E-4</v>
      </c>
      <c r="O112" s="27" t="s">
        <v>206</v>
      </c>
      <c r="P112" s="29">
        <f t="shared" si="42"/>
        <v>28.35</v>
      </c>
      <c r="Q112" s="27"/>
      <c r="S112" s="27" t="b">
        <f t="shared" si="43"/>
        <v>1</v>
      </c>
      <c r="T112" s="27" t="b">
        <f t="shared" si="44"/>
        <v>1</v>
      </c>
      <c r="U112" s="27" t="b">
        <f t="shared" si="45"/>
        <v>1</v>
      </c>
      <c r="V112" s="27" t="b">
        <f t="shared" si="46"/>
        <v>1</v>
      </c>
      <c r="W112" s="27" t="b">
        <f t="shared" si="47"/>
        <v>1</v>
      </c>
      <c r="X112" s="27" t="b">
        <f t="shared" si="48"/>
        <v>1</v>
      </c>
      <c r="Y112" s="27" t="b">
        <f t="shared" si="49"/>
        <v>1</v>
      </c>
      <c r="Z112" s="27" t="b">
        <f t="shared" si="50"/>
        <v>1</v>
      </c>
      <c r="AA112" s="27" t="b">
        <f t="shared" si="51"/>
        <v>1</v>
      </c>
      <c r="AB112" s="27" t="b">
        <f t="shared" si="39"/>
        <v>0</v>
      </c>
      <c r="AC112" s="27" t="b">
        <f>IF(E112&gt;E118,FALSE(),IF(H112=B118,E112=E118,OR(H112="",H112="Referenzwert",H112=H118)))</f>
        <v>1</v>
      </c>
      <c r="AD112" s="30">
        <f t="shared" si="52"/>
        <v>0</v>
      </c>
    </row>
    <row r="113" spans="1:30">
      <c r="A113" s="27" t="s">
        <v>92</v>
      </c>
      <c r="B113" s="27" t="s">
        <v>205</v>
      </c>
      <c r="C113" s="1" t="s">
        <v>30</v>
      </c>
      <c r="D113" s="27" t="s">
        <v>112</v>
      </c>
      <c r="E113" s="41">
        <v>3.7928240740740701E-4</v>
      </c>
      <c r="F113" s="31" t="s">
        <v>206</v>
      </c>
      <c r="G113" s="29">
        <f t="shared" si="41"/>
        <v>32.769999999999968</v>
      </c>
      <c r="H113" s="27"/>
      <c r="J113" s="27" t="s">
        <v>92</v>
      </c>
      <c r="K113" s="27" t="s">
        <v>205</v>
      </c>
      <c r="L113" s="27" t="s">
        <v>30</v>
      </c>
      <c r="M113" s="27" t="s">
        <v>112</v>
      </c>
      <c r="N113" s="28">
        <v>3.7928240740740701E-4</v>
      </c>
      <c r="O113" s="27" t="s">
        <v>206</v>
      </c>
      <c r="P113" s="29">
        <f t="shared" si="42"/>
        <v>32.769999999999968</v>
      </c>
      <c r="Q113" s="27"/>
      <c r="S113" s="27" t="b">
        <f t="shared" si="43"/>
        <v>1</v>
      </c>
      <c r="T113" s="27" t="b">
        <f t="shared" si="44"/>
        <v>1</v>
      </c>
      <c r="U113" s="27" t="b">
        <f t="shared" si="45"/>
        <v>1</v>
      </c>
      <c r="V113" s="27" t="b">
        <f t="shared" si="46"/>
        <v>1</v>
      </c>
      <c r="W113" s="27" t="b">
        <f t="shared" si="47"/>
        <v>1</v>
      </c>
      <c r="X113" s="27" t="b">
        <f t="shared" si="48"/>
        <v>1</v>
      </c>
      <c r="Y113" s="27" t="b">
        <f t="shared" si="49"/>
        <v>1</v>
      </c>
      <c r="Z113" s="27" t="b">
        <f t="shared" si="50"/>
        <v>1</v>
      </c>
      <c r="AA113" s="27" t="b">
        <f t="shared" si="51"/>
        <v>1</v>
      </c>
      <c r="AB113" s="27" t="b">
        <f t="shared" si="39"/>
        <v>0</v>
      </c>
      <c r="AC113" s="27" t="b">
        <f>IF(E113&gt;E119,FALSE(),IF(H113=B119,E113=E119,OR(H113="",H113="Referenzwert",H113=H119)))</f>
        <v>1</v>
      </c>
      <c r="AD113" s="30">
        <f t="shared" si="52"/>
        <v>0</v>
      </c>
    </row>
    <row r="114" spans="1:30">
      <c r="A114" s="27" t="s">
        <v>71</v>
      </c>
      <c r="B114" s="27" t="s">
        <v>205</v>
      </c>
      <c r="C114" s="1" t="s">
        <v>30</v>
      </c>
      <c r="D114" s="27" t="s">
        <v>203</v>
      </c>
      <c r="E114" s="41">
        <v>2.2523148148148101E-4</v>
      </c>
      <c r="F114" s="31" t="s">
        <v>206</v>
      </c>
      <c r="G114" s="29">
        <f t="shared" si="41"/>
        <v>19.459999999999962</v>
      </c>
      <c r="H114" s="27"/>
      <c r="J114" s="27" t="s">
        <v>71</v>
      </c>
      <c r="K114" s="27" t="s">
        <v>205</v>
      </c>
      <c r="L114" s="27" t="s">
        <v>30</v>
      </c>
      <c r="M114" s="27" t="s">
        <v>203</v>
      </c>
      <c r="N114" s="28">
        <v>2.2523148148148101E-4</v>
      </c>
      <c r="O114" s="27" t="s">
        <v>206</v>
      </c>
      <c r="P114" s="29">
        <f t="shared" si="42"/>
        <v>19.459999999999962</v>
      </c>
      <c r="Q114" s="27"/>
      <c r="S114" s="27" t="b">
        <f t="shared" si="43"/>
        <v>1</v>
      </c>
      <c r="T114" s="27" t="b">
        <f t="shared" si="44"/>
        <v>1</v>
      </c>
      <c r="U114" s="27" t="b">
        <f t="shared" si="45"/>
        <v>1</v>
      </c>
      <c r="V114" s="27" t="b">
        <f t="shared" si="46"/>
        <v>1</v>
      </c>
      <c r="W114" s="27" t="b">
        <f t="shared" si="47"/>
        <v>1</v>
      </c>
      <c r="X114" s="27" t="b">
        <f t="shared" si="48"/>
        <v>1</v>
      </c>
      <c r="Y114" s="27" t="b">
        <f t="shared" si="49"/>
        <v>1</v>
      </c>
      <c r="Z114" s="27" t="b">
        <f t="shared" si="50"/>
        <v>1</v>
      </c>
      <c r="AA114" s="27" t="b">
        <f t="shared" si="51"/>
        <v>1</v>
      </c>
      <c r="AB114" s="27" t="b">
        <f t="shared" si="39"/>
        <v>0</v>
      </c>
      <c r="AC114" s="38"/>
      <c r="AD114" s="30">
        <f t="shared" si="52"/>
        <v>0</v>
      </c>
    </row>
    <row r="115" spans="1:30">
      <c r="A115" s="27" t="s">
        <v>208</v>
      </c>
      <c r="B115" s="27" t="s">
        <v>209</v>
      </c>
      <c r="C115" s="1" t="s">
        <v>18</v>
      </c>
      <c r="D115" s="27" t="s">
        <v>201</v>
      </c>
      <c r="E115" s="41">
        <v>4.46759259259259E-4</v>
      </c>
      <c r="F115" s="31" t="s">
        <v>210</v>
      </c>
      <c r="G115" s="29">
        <f t="shared" si="41"/>
        <v>38.59999999999998</v>
      </c>
      <c r="H115" s="27"/>
      <c r="J115" s="27" t="s">
        <v>208</v>
      </c>
      <c r="K115" s="27" t="s">
        <v>209</v>
      </c>
      <c r="L115" s="27" t="s">
        <v>18</v>
      </c>
      <c r="M115" s="27" t="s">
        <v>201</v>
      </c>
      <c r="N115" s="28">
        <v>4.46759259259259E-4</v>
      </c>
      <c r="O115" s="27" t="s">
        <v>210</v>
      </c>
      <c r="P115" s="29">
        <f t="shared" si="42"/>
        <v>38.59999999999998</v>
      </c>
      <c r="Q115" s="27"/>
      <c r="S115" s="27" t="b">
        <f t="shared" si="43"/>
        <v>1</v>
      </c>
      <c r="T115" s="27" t="b">
        <f t="shared" si="44"/>
        <v>1</v>
      </c>
      <c r="U115" s="27" t="b">
        <f t="shared" si="45"/>
        <v>1</v>
      </c>
      <c r="V115" s="27" t="b">
        <f t="shared" si="46"/>
        <v>1</v>
      </c>
      <c r="W115" s="27" t="b">
        <f t="shared" si="47"/>
        <v>1</v>
      </c>
      <c r="X115" s="27" t="b">
        <f t="shared" si="48"/>
        <v>1</v>
      </c>
      <c r="Y115" s="27" t="b">
        <f t="shared" si="49"/>
        <v>1</v>
      </c>
      <c r="Z115" s="27" t="b">
        <f t="shared" si="50"/>
        <v>1</v>
      </c>
      <c r="AA115" s="27" t="b">
        <f t="shared" si="51"/>
        <v>1</v>
      </c>
      <c r="AB115" s="27" t="b">
        <f t="shared" si="39"/>
        <v>0</v>
      </c>
      <c r="AC115" s="27" t="b">
        <f>IF(E115&gt;E121,FALSE(),IF(H115=B121,E115=E121,OR(H115="",H115="Referenzwert",H115=H121)))</f>
        <v>1</v>
      </c>
      <c r="AD115" s="30">
        <f t="shared" si="52"/>
        <v>0</v>
      </c>
    </row>
    <row r="116" spans="1:30">
      <c r="A116" s="27" t="s">
        <v>211</v>
      </c>
      <c r="B116" s="27" t="s">
        <v>209</v>
      </c>
      <c r="C116" s="1" t="s">
        <v>18</v>
      </c>
      <c r="D116" s="27" t="s">
        <v>112</v>
      </c>
      <c r="E116" s="41">
        <v>5.4166666666666697E-4</v>
      </c>
      <c r="F116" s="31" t="s">
        <v>212</v>
      </c>
      <c r="G116" s="29">
        <f t="shared" si="41"/>
        <v>46.800000000000026</v>
      </c>
      <c r="H116" s="27"/>
      <c r="J116" s="27" t="s">
        <v>211</v>
      </c>
      <c r="K116" s="27" t="s">
        <v>209</v>
      </c>
      <c r="L116" s="27" t="s">
        <v>18</v>
      </c>
      <c r="M116" s="27" t="s">
        <v>112</v>
      </c>
      <c r="N116" s="28">
        <v>5.4166666666666697E-4</v>
      </c>
      <c r="O116" s="27" t="s">
        <v>212</v>
      </c>
      <c r="P116" s="29">
        <f t="shared" si="42"/>
        <v>46.800000000000026</v>
      </c>
      <c r="Q116" s="27"/>
      <c r="S116" s="27" t="b">
        <f t="shared" si="43"/>
        <v>1</v>
      </c>
      <c r="T116" s="27" t="b">
        <f t="shared" si="44"/>
        <v>1</v>
      </c>
      <c r="U116" s="27" t="b">
        <f t="shared" si="45"/>
        <v>1</v>
      </c>
      <c r="V116" s="27" t="b">
        <f t="shared" si="46"/>
        <v>1</v>
      </c>
      <c r="W116" s="27" t="b">
        <f t="shared" si="47"/>
        <v>1</v>
      </c>
      <c r="X116" s="27" t="b">
        <f t="shared" si="48"/>
        <v>1</v>
      </c>
      <c r="Y116" s="27" t="b">
        <f t="shared" si="49"/>
        <v>1</v>
      </c>
      <c r="Z116" s="27" t="b">
        <f t="shared" si="50"/>
        <v>1</v>
      </c>
      <c r="AA116" s="27" t="b">
        <f t="shared" si="51"/>
        <v>1</v>
      </c>
      <c r="AB116" s="27" t="b">
        <f t="shared" si="39"/>
        <v>0</v>
      </c>
      <c r="AC116" s="27" t="b">
        <f>IF(E116&gt;E122,FALSE(),IF(H116=B122,E116=E122,OR(H116="",H116="Referenzwert",H116=H122)))</f>
        <v>1</v>
      </c>
      <c r="AD116" s="30">
        <f t="shared" si="52"/>
        <v>0</v>
      </c>
    </row>
    <row r="117" spans="1:30">
      <c r="A117" s="27" t="s">
        <v>77</v>
      </c>
      <c r="B117" s="27" t="s">
        <v>209</v>
      </c>
      <c r="C117" s="1" t="s">
        <v>18</v>
      </c>
      <c r="D117" s="27" t="s">
        <v>203</v>
      </c>
      <c r="E117" s="41">
        <v>3.57638888888889E-4</v>
      </c>
      <c r="F117" s="31" t="s">
        <v>213</v>
      </c>
      <c r="G117" s="29">
        <f t="shared" si="41"/>
        <v>30.900000000000006</v>
      </c>
      <c r="H117" s="27" t="s">
        <v>214</v>
      </c>
      <c r="J117" s="27" t="s">
        <v>74</v>
      </c>
      <c r="K117" s="27" t="s">
        <v>209</v>
      </c>
      <c r="L117" s="27" t="s">
        <v>18</v>
      </c>
      <c r="M117" s="27" t="s">
        <v>203</v>
      </c>
      <c r="N117" s="28">
        <v>3.6388888888888902E-4</v>
      </c>
      <c r="O117" s="27" t="s">
        <v>215</v>
      </c>
      <c r="P117" s="29">
        <f t="shared" si="42"/>
        <v>31.440000000000008</v>
      </c>
      <c r="Q117" s="27"/>
      <c r="S117" s="27" t="b">
        <f t="shared" si="43"/>
        <v>0</v>
      </c>
      <c r="T117" s="27" t="b">
        <f t="shared" si="44"/>
        <v>1</v>
      </c>
      <c r="U117" s="27" t="b">
        <f t="shared" si="45"/>
        <v>1</v>
      </c>
      <c r="V117" s="27" t="b">
        <f t="shared" si="46"/>
        <v>1</v>
      </c>
      <c r="W117" s="27" t="b">
        <f t="shared" si="47"/>
        <v>0</v>
      </c>
      <c r="X117" s="27" t="b">
        <f t="shared" si="48"/>
        <v>0</v>
      </c>
      <c r="Y117" s="27" t="b">
        <f t="shared" si="49"/>
        <v>0</v>
      </c>
      <c r="Z117" s="27" t="b">
        <f t="shared" si="50"/>
        <v>0</v>
      </c>
      <c r="AA117" s="27" t="b">
        <f t="shared" si="51"/>
        <v>1</v>
      </c>
      <c r="AB117" s="27" t="b">
        <f t="shared" si="39"/>
        <v>1</v>
      </c>
      <c r="AC117" s="27" t="b">
        <f>IF(E117&gt;E123,FALSE(),IF(H117=B123,E117=E123,OR(H117="",H117="Referenzwert",H117=H123)))</f>
        <v>1</v>
      </c>
      <c r="AD117" s="30">
        <f t="shared" si="52"/>
        <v>1.72E-2</v>
      </c>
    </row>
    <row r="118" spans="1:30">
      <c r="A118" s="27" t="s">
        <v>77</v>
      </c>
      <c r="B118" s="27" t="s">
        <v>209</v>
      </c>
      <c r="C118" s="1" t="s">
        <v>30</v>
      </c>
      <c r="D118" s="27" t="s">
        <v>201</v>
      </c>
      <c r="E118" s="41">
        <v>3.7025462962962999E-4</v>
      </c>
      <c r="F118" s="31" t="s">
        <v>216</v>
      </c>
      <c r="G118" s="29">
        <f t="shared" si="41"/>
        <v>31.990000000000027</v>
      </c>
      <c r="H118" s="27"/>
      <c r="J118" s="27" t="s">
        <v>217</v>
      </c>
      <c r="K118" s="27" t="s">
        <v>209</v>
      </c>
      <c r="L118" s="27" t="s">
        <v>30</v>
      </c>
      <c r="M118" s="27" t="s">
        <v>201</v>
      </c>
      <c r="N118" s="28">
        <v>3.7291666666666701E-4</v>
      </c>
      <c r="O118" s="27" t="s">
        <v>218</v>
      </c>
      <c r="P118" s="29">
        <f t="shared" si="42"/>
        <v>32.220000000000027</v>
      </c>
      <c r="Q118" s="27"/>
      <c r="S118" s="27" t="b">
        <f t="shared" si="43"/>
        <v>0</v>
      </c>
      <c r="T118" s="27" t="b">
        <f t="shared" si="44"/>
        <v>1</v>
      </c>
      <c r="U118" s="27" t="b">
        <f t="shared" si="45"/>
        <v>1</v>
      </c>
      <c r="V118" s="27" t="b">
        <f t="shared" si="46"/>
        <v>1</v>
      </c>
      <c r="W118" s="27" t="b">
        <f t="shared" si="47"/>
        <v>0</v>
      </c>
      <c r="X118" s="27" t="b">
        <f t="shared" si="48"/>
        <v>0</v>
      </c>
      <c r="Y118" s="27" t="b">
        <f t="shared" si="49"/>
        <v>0</v>
      </c>
      <c r="Z118" s="27" t="b">
        <f t="shared" si="50"/>
        <v>1</v>
      </c>
      <c r="AA118" s="27" t="b">
        <f t="shared" si="51"/>
        <v>1</v>
      </c>
      <c r="AB118" s="27" t="b">
        <f t="shared" si="39"/>
        <v>1</v>
      </c>
      <c r="AC118" s="27" t="b">
        <f t="shared" ref="AC118:AC138" si="54">IF(E118&gt;E124,FALSE(),IF(H118=B124,E118=E124,OR(H118="",H118="Referenzwert",H118=H124)))</f>
        <v>1</v>
      </c>
      <c r="AD118" s="30">
        <f t="shared" si="52"/>
        <v>7.1000000000000004E-3</v>
      </c>
    </row>
    <row r="119" spans="1:30">
      <c r="A119" s="27" t="s">
        <v>92</v>
      </c>
      <c r="B119" s="27" t="s">
        <v>209</v>
      </c>
      <c r="C119" s="1" t="s">
        <v>30</v>
      </c>
      <c r="D119" s="27" t="s">
        <v>112</v>
      </c>
      <c r="E119" s="41">
        <v>4.61921296296296E-4</v>
      </c>
      <c r="F119" s="31" t="s">
        <v>219</v>
      </c>
      <c r="G119" s="29">
        <f t="shared" si="41"/>
        <v>39.909999999999975</v>
      </c>
      <c r="H119" s="27"/>
      <c r="J119" s="27" t="s">
        <v>92</v>
      </c>
      <c r="K119" s="27" t="s">
        <v>209</v>
      </c>
      <c r="L119" s="27" t="s">
        <v>30</v>
      </c>
      <c r="M119" s="27" t="s">
        <v>112</v>
      </c>
      <c r="N119" s="28">
        <v>4.61921296296296E-4</v>
      </c>
      <c r="O119" s="27" t="s">
        <v>219</v>
      </c>
      <c r="P119" s="29">
        <f t="shared" si="42"/>
        <v>39.909999999999975</v>
      </c>
      <c r="Q119" s="27"/>
      <c r="S119" s="27" t="b">
        <f t="shared" si="43"/>
        <v>1</v>
      </c>
      <c r="T119" s="27" t="b">
        <f t="shared" si="44"/>
        <v>1</v>
      </c>
      <c r="U119" s="27" t="b">
        <f t="shared" si="45"/>
        <v>1</v>
      </c>
      <c r="V119" s="27" t="b">
        <f t="shared" si="46"/>
        <v>1</v>
      </c>
      <c r="W119" s="27" t="b">
        <f t="shared" si="47"/>
        <v>1</v>
      </c>
      <c r="X119" s="27" t="b">
        <f t="shared" si="48"/>
        <v>1</v>
      </c>
      <c r="Y119" s="27" t="b">
        <f t="shared" si="49"/>
        <v>1</v>
      </c>
      <c r="Z119" s="27" t="b">
        <f t="shared" si="50"/>
        <v>1</v>
      </c>
      <c r="AA119" s="27" t="b">
        <f t="shared" si="51"/>
        <v>1</v>
      </c>
      <c r="AB119" s="27" t="b">
        <f t="shared" si="39"/>
        <v>0</v>
      </c>
      <c r="AC119" s="27" t="b">
        <f t="shared" si="54"/>
        <v>1</v>
      </c>
      <c r="AD119" s="30">
        <f t="shared" si="52"/>
        <v>0</v>
      </c>
    </row>
    <row r="120" spans="1:30">
      <c r="A120" s="27" t="s">
        <v>220</v>
      </c>
      <c r="B120" s="27" t="s">
        <v>209</v>
      </c>
      <c r="C120" s="1" t="s">
        <v>30</v>
      </c>
      <c r="D120" s="27" t="s">
        <v>203</v>
      </c>
      <c r="E120" s="41">
        <v>2.8275462962962998E-4</v>
      </c>
      <c r="F120" s="31" t="s">
        <v>221</v>
      </c>
      <c r="G120" s="29">
        <f t="shared" si="41"/>
        <v>24.430000000000032</v>
      </c>
      <c r="H120" s="27"/>
      <c r="J120" s="27" t="s">
        <v>220</v>
      </c>
      <c r="K120" s="27" t="s">
        <v>209</v>
      </c>
      <c r="L120" s="27" t="s">
        <v>30</v>
      </c>
      <c r="M120" s="27" t="s">
        <v>203</v>
      </c>
      <c r="N120" s="28">
        <v>2.8275462962962998E-4</v>
      </c>
      <c r="O120" s="27" t="s">
        <v>221</v>
      </c>
      <c r="P120" s="29">
        <f t="shared" si="42"/>
        <v>24.430000000000032</v>
      </c>
      <c r="Q120" s="27"/>
      <c r="S120" s="27" t="b">
        <f t="shared" si="43"/>
        <v>1</v>
      </c>
      <c r="T120" s="27" t="b">
        <f t="shared" si="44"/>
        <v>1</v>
      </c>
      <c r="U120" s="27" t="b">
        <f t="shared" si="45"/>
        <v>1</v>
      </c>
      <c r="V120" s="27" t="b">
        <f t="shared" si="46"/>
        <v>1</v>
      </c>
      <c r="W120" s="27" t="b">
        <f t="shared" si="47"/>
        <v>1</v>
      </c>
      <c r="X120" s="27" t="b">
        <f t="shared" si="48"/>
        <v>1</v>
      </c>
      <c r="Y120" s="27" t="b">
        <f t="shared" si="49"/>
        <v>1</v>
      </c>
      <c r="Z120" s="27" t="b">
        <f t="shared" si="50"/>
        <v>1</v>
      </c>
      <c r="AA120" s="27" t="b">
        <f t="shared" si="51"/>
        <v>1</v>
      </c>
      <c r="AB120" s="27" t="b">
        <f t="shared" si="39"/>
        <v>0</v>
      </c>
      <c r="AC120" s="27" t="b">
        <f t="shared" si="54"/>
        <v>1</v>
      </c>
      <c r="AD120" s="30">
        <f t="shared" si="52"/>
        <v>0</v>
      </c>
    </row>
    <row r="121" spans="1:30">
      <c r="A121" s="27" t="s">
        <v>222</v>
      </c>
      <c r="B121" s="27" t="s">
        <v>214</v>
      </c>
      <c r="C121" s="1" t="s">
        <v>18</v>
      </c>
      <c r="D121" s="27" t="s">
        <v>201</v>
      </c>
      <c r="E121" s="41">
        <v>4.8171296296296298E-4</v>
      </c>
      <c r="F121" s="31" t="s">
        <v>210</v>
      </c>
      <c r="G121" s="29">
        <f t="shared" si="41"/>
        <v>41.620000000000005</v>
      </c>
      <c r="H121" s="27"/>
      <c r="J121" s="27" t="s">
        <v>222</v>
      </c>
      <c r="K121" s="27" t="s">
        <v>214</v>
      </c>
      <c r="L121" s="27" t="s">
        <v>18</v>
      </c>
      <c r="M121" s="27" t="s">
        <v>201</v>
      </c>
      <c r="N121" s="28">
        <v>4.8171296296296298E-4</v>
      </c>
      <c r="O121" s="27" t="s">
        <v>210</v>
      </c>
      <c r="P121" s="29">
        <f t="shared" si="42"/>
        <v>41.620000000000005</v>
      </c>
      <c r="Q121" s="27"/>
      <c r="S121" s="27" t="b">
        <f t="shared" si="43"/>
        <v>1</v>
      </c>
      <c r="T121" s="27" t="b">
        <f t="shared" si="44"/>
        <v>1</v>
      </c>
      <c r="U121" s="27" t="b">
        <f t="shared" si="45"/>
        <v>1</v>
      </c>
      <c r="V121" s="27" t="b">
        <f t="shared" si="46"/>
        <v>1</v>
      </c>
      <c r="W121" s="27" t="b">
        <f t="shared" si="47"/>
        <v>1</v>
      </c>
      <c r="X121" s="27" t="b">
        <f t="shared" si="48"/>
        <v>1</v>
      </c>
      <c r="Y121" s="27" t="b">
        <f t="shared" si="49"/>
        <v>1</v>
      </c>
      <c r="Z121" s="27" t="b">
        <f t="shared" si="50"/>
        <v>1</v>
      </c>
      <c r="AA121" s="27" t="b">
        <f t="shared" si="51"/>
        <v>1</v>
      </c>
      <c r="AB121" s="27" t="b">
        <f t="shared" si="39"/>
        <v>0</v>
      </c>
      <c r="AC121" s="27" t="b">
        <f t="shared" si="54"/>
        <v>1</v>
      </c>
      <c r="AD121" s="30">
        <f t="shared" si="52"/>
        <v>0</v>
      </c>
    </row>
    <row r="122" spans="1:30">
      <c r="A122" s="27" t="s">
        <v>222</v>
      </c>
      <c r="B122" s="27" t="s">
        <v>214</v>
      </c>
      <c r="C122" s="1" t="s">
        <v>18</v>
      </c>
      <c r="D122" s="27" t="s">
        <v>112</v>
      </c>
      <c r="E122" s="41">
        <v>5.8067129629629604E-4</v>
      </c>
      <c r="F122" s="31" t="s">
        <v>212</v>
      </c>
      <c r="G122" s="29">
        <f t="shared" si="41"/>
        <v>50.169999999999973</v>
      </c>
      <c r="H122" s="27"/>
      <c r="J122" s="27" t="s">
        <v>222</v>
      </c>
      <c r="K122" s="27" t="s">
        <v>214</v>
      </c>
      <c r="L122" s="27" t="s">
        <v>18</v>
      </c>
      <c r="M122" s="27" t="s">
        <v>112</v>
      </c>
      <c r="N122" s="28">
        <v>5.8067129629629604E-4</v>
      </c>
      <c r="O122" s="27" t="s">
        <v>212</v>
      </c>
      <c r="P122" s="29">
        <f t="shared" si="42"/>
        <v>50.169999999999973</v>
      </c>
      <c r="Q122" s="27"/>
      <c r="S122" s="27" t="b">
        <f t="shared" si="43"/>
        <v>1</v>
      </c>
      <c r="T122" s="27" t="b">
        <f t="shared" si="44"/>
        <v>1</v>
      </c>
      <c r="U122" s="27" t="b">
        <f t="shared" si="45"/>
        <v>1</v>
      </c>
      <c r="V122" s="27" t="b">
        <f t="shared" si="46"/>
        <v>1</v>
      </c>
      <c r="W122" s="27" t="b">
        <f t="shared" si="47"/>
        <v>1</v>
      </c>
      <c r="X122" s="27" t="b">
        <f t="shared" si="48"/>
        <v>1</v>
      </c>
      <c r="Y122" s="27" t="b">
        <f t="shared" si="49"/>
        <v>1</v>
      </c>
      <c r="Z122" s="27" t="b">
        <f t="shared" si="50"/>
        <v>1</v>
      </c>
      <c r="AA122" s="27" t="b">
        <f t="shared" si="51"/>
        <v>1</v>
      </c>
      <c r="AB122" s="27" t="b">
        <f t="shared" si="39"/>
        <v>0</v>
      </c>
      <c r="AC122" s="27" t="b">
        <f t="shared" si="54"/>
        <v>1</v>
      </c>
      <c r="AD122" s="30">
        <f t="shared" si="52"/>
        <v>0</v>
      </c>
    </row>
    <row r="123" spans="1:30">
      <c r="A123" s="27" t="s">
        <v>77</v>
      </c>
      <c r="B123" s="27" t="s">
        <v>214</v>
      </c>
      <c r="C123" s="1" t="s">
        <v>18</v>
      </c>
      <c r="D123" s="27" t="s">
        <v>203</v>
      </c>
      <c r="E123" s="41">
        <v>3.57638888888889E-4</v>
      </c>
      <c r="F123" s="31" t="s">
        <v>213</v>
      </c>
      <c r="G123" s="29">
        <f t="shared" si="41"/>
        <v>30.900000000000006</v>
      </c>
      <c r="H123" s="27"/>
      <c r="J123" s="27" t="s">
        <v>89</v>
      </c>
      <c r="K123" s="27" t="s">
        <v>214</v>
      </c>
      <c r="L123" s="27" t="s">
        <v>18</v>
      </c>
      <c r="M123" s="27" t="s">
        <v>203</v>
      </c>
      <c r="N123" s="28">
        <v>3.9131944444444397E-4</v>
      </c>
      <c r="O123" s="27" t="s">
        <v>223</v>
      </c>
      <c r="P123" s="29">
        <f t="shared" si="42"/>
        <v>33.80999999999996</v>
      </c>
      <c r="Q123" s="27"/>
      <c r="S123" s="27" t="b">
        <f t="shared" si="43"/>
        <v>0</v>
      </c>
      <c r="T123" s="27" t="b">
        <f t="shared" si="44"/>
        <v>1</v>
      </c>
      <c r="U123" s="27" t="b">
        <f t="shared" si="45"/>
        <v>1</v>
      </c>
      <c r="V123" s="27" t="b">
        <f t="shared" si="46"/>
        <v>1</v>
      </c>
      <c r="W123" s="27" t="b">
        <f t="shared" si="47"/>
        <v>0</v>
      </c>
      <c r="X123" s="27" t="b">
        <f t="shared" si="48"/>
        <v>0</v>
      </c>
      <c r="Y123" s="27" t="b">
        <f t="shared" si="49"/>
        <v>0</v>
      </c>
      <c r="Z123" s="27" t="b">
        <f t="shared" si="50"/>
        <v>1</v>
      </c>
      <c r="AA123" s="27" t="b">
        <f t="shared" si="51"/>
        <v>1</v>
      </c>
      <c r="AB123" s="27" t="b">
        <f t="shared" si="39"/>
        <v>1</v>
      </c>
      <c r="AC123" s="27" t="b">
        <f t="shared" si="54"/>
        <v>1</v>
      </c>
      <c r="AD123" s="30">
        <f t="shared" si="52"/>
        <v>8.6099999999999996E-2</v>
      </c>
    </row>
    <row r="124" spans="1:30">
      <c r="A124" s="27" t="s">
        <v>88</v>
      </c>
      <c r="B124" s="27" t="s">
        <v>214</v>
      </c>
      <c r="C124" s="1" t="s">
        <v>30</v>
      </c>
      <c r="D124" s="27" t="s">
        <v>201</v>
      </c>
      <c r="E124" s="41">
        <v>4.0590277777777798E-4</v>
      </c>
      <c r="F124" s="31" t="s">
        <v>224</v>
      </c>
      <c r="G124" s="29">
        <f t="shared" si="41"/>
        <v>35.070000000000014</v>
      </c>
      <c r="H124" s="27"/>
      <c r="J124" s="27" t="s">
        <v>88</v>
      </c>
      <c r="K124" s="27" t="s">
        <v>214</v>
      </c>
      <c r="L124" s="27" t="s">
        <v>30</v>
      </c>
      <c r="M124" s="27" t="s">
        <v>201</v>
      </c>
      <c r="N124" s="28">
        <v>4.0590277777777798E-4</v>
      </c>
      <c r="O124" s="27" t="s">
        <v>224</v>
      </c>
      <c r="P124" s="29">
        <f t="shared" si="42"/>
        <v>35.070000000000014</v>
      </c>
      <c r="Q124" s="27"/>
      <c r="S124" s="27" t="b">
        <f t="shared" si="43"/>
        <v>1</v>
      </c>
      <c r="T124" s="27" t="b">
        <f t="shared" si="44"/>
        <v>1</v>
      </c>
      <c r="U124" s="27" t="b">
        <f t="shared" si="45"/>
        <v>1</v>
      </c>
      <c r="V124" s="27" t="b">
        <f t="shared" si="46"/>
        <v>1</v>
      </c>
      <c r="W124" s="27" t="b">
        <f t="shared" si="47"/>
        <v>1</v>
      </c>
      <c r="X124" s="27" t="b">
        <f t="shared" si="48"/>
        <v>1</v>
      </c>
      <c r="Y124" s="27" t="b">
        <f t="shared" si="49"/>
        <v>1</v>
      </c>
      <c r="Z124" s="27" t="b">
        <f t="shared" si="50"/>
        <v>1</v>
      </c>
      <c r="AA124" s="27" t="b">
        <f t="shared" si="51"/>
        <v>1</v>
      </c>
      <c r="AB124" s="27" t="b">
        <f t="shared" si="39"/>
        <v>0</v>
      </c>
      <c r="AC124" s="27" t="b">
        <f t="shared" si="54"/>
        <v>1</v>
      </c>
      <c r="AD124" s="30">
        <f t="shared" si="52"/>
        <v>0</v>
      </c>
    </row>
    <row r="125" spans="1:30">
      <c r="A125" s="27" t="s">
        <v>220</v>
      </c>
      <c r="B125" s="27" t="s">
        <v>214</v>
      </c>
      <c r="C125" s="1" t="s">
        <v>30</v>
      </c>
      <c r="D125" s="27" t="s">
        <v>112</v>
      </c>
      <c r="E125" s="41">
        <v>5.1666666666666701E-4</v>
      </c>
      <c r="F125" s="31" t="s">
        <v>225</v>
      </c>
      <c r="G125" s="29">
        <f t="shared" si="41"/>
        <v>44.640000000000029</v>
      </c>
      <c r="H125" s="27"/>
      <c r="J125" s="27" t="s">
        <v>220</v>
      </c>
      <c r="K125" s="27" t="s">
        <v>214</v>
      </c>
      <c r="L125" s="27" t="s">
        <v>30</v>
      </c>
      <c r="M125" s="27" t="s">
        <v>112</v>
      </c>
      <c r="N125" s="28">
        <v>5.1666666666666701E-4</v>
      </c>
      <c r="O125" s="27" t="s">
        <v>225</v>
      </c>
      <c r="P125" s="29">
        <f t="shared" si="42"/>
        <v>44.640000000000029</v>
      </c>
      <c r="Q125" s="27"/>
      <c r="S125" s="27" t="b">
        <f t="shared" si="43"/>
        <v>1</v>
      </c>
      <c r="T125" s="27" t="b">
        <f t="shared" si="44"/>
        <v>1</v>
      </c>
      <c r="U125" s="27" t="b">
        <f t="shared" si="45"/>
        <v>1</v>
      </c>
      <c r="V125" s="27" t="b">
        <f t="shared" si="46"/>
        <v>1</v>
      </c>
      <c r="W125" s="27" t="b">
        <f t="shared" si="47"/>
        <v>1</v>
      </c>
      <c r="X125" s="27" t="b">
        <f t="shared" si="48"/>
        <v>1</v>
      </c>
      <c r="Y125" s="27" t="b">
        <f t="shared" si="49"/>
        <v>1</v>
      </c>
      <c r="Z125" s="27" t="b">
        <f t="shared" si="50"/>
        <v>1</v>
      </c>
      <c r="AA125" s="27" t="b">
        <f t="shared" si="51"/>
        <v>1</v>
      </c>
      <c r="AB125" s="27" t="b">
        <f t="shared" si="39"/>
        <v>0</v>
      </c>
      <c r="AC125" s="27" t="b">
        <f t="shared" si="54"/>
        <v>1</v>
      </c>
      <c r="AD125" s="30">
        <f t="shared" si="52"/>
        <v>0</v>
      </c>
    </row>
    <row r="126" spans="1:30">
      <c r="A126" s="27" t="s">
        <v>97</v>
      </c>
      <c r="B126" s="27" t="s">
        <v>214</v>
      </c>
      <c r="C126" s="1" t="s">
        <v>30</v>
      </c>
      <c r="D126" s="27" t="s">
        <v>203</v>
      </c>
      <c r="E126" s="41">
        <v>2.85416666666667E-4</v>
      </c>
      <c r="F126" s="31" t="s">
        <v>224</v>
      </c>
      <c r="G126" s="29">
        <f t="shared" si="41"/>
        <v>24.660000000000029</v>
      </c>
      <c r="H126" s="27"/>
      <c r="J126" s="27" t="s">
        <v>97</v>
      </c>
      <c r="K126" s="27" t="s">
        <v>214</v>
      </c>
      <c r="L126" s="27" t="s">
        <v>30</v>
      </c>
      <c r="M126" s="27" t="s">
        <v>203</v>
      </c>
      <c r="N126" s="28">
        <v>2.85416666666667E-4</v>
      </c>
      <c r="O126" s="27" t="s">
        <v>224</v>
      </c>
      <c r="P126" s="29">
        <f t="shared" si="42"/>
        <v>24.660000000000029</v>
      </c>
      <c r="Q126" s="27"/>
      <c r="S126" s="27" t="b">
        <f t="shared" si="43"/>
        <v>1</v>
      </c>
      <c r="T126" s="27" t="b">
        <f t="shared" si="44"/>
        <v>1</v>
      </c>
      <c r="U126" s="27" t="b">
        <f t="shared" si="45"/>
        <v>1</v>
      </c>
      <c r="V126" s="27" t="b">
        <f t="shared" si="46"/>
        <v>1</v>
      </c>
      <c r="W126" s="27" t="b">
        <f t="shared" si="47"/>
        <v>1</v>
      </c>
      <c r="X126" s="27" t="b">
        <f t="shared" si="48"/>
        <v>1</v>
      </c>
      <c r="Y126" s="27" t="b">
        <f t="shared" si="49"/>
        <v>1</v>
      </c>
      <c r="Z126" s="27" t="b">
        <f t="shared" si="50"/>
        <v>1</v>
      </c>
      <c r="AA126" s="27" t="b">
        <f t="shared" si="51"/>
        <v>1</v>
      </c>
      <c r="AB126" s="27" t="b">
        <f t="shared" si="39"/>
        <v>0</v>
      </c>
      <c r="AC126" s="27" t="b">
        <f t="shared" si="54"/>
        <v>1</v>
      </c>
      <c r="AD126" s="30">
        <f t="shared" si="52"/>
        <v>0</v>
      </c>
    </row>
    <row r="127" spans="1:30">
      <c r="A127" s="27" t="s">
        <v>88</v>
      </c>
      <c r="B127" s="27" t="s">
        <v>226</v>
      </c>
      <c r="C127" s="1" t="s">
        <v>18</v>
      </c>
      <c r="D127" s="27" t="s">
        <v>201</v>
      </c>
      <c r="E127" s="41">
        <v>5.0729166666666696E-4</v>
      </c>
      <c r="F127" s="31" t="s">
        <v>210</v>
      </c>
      <c r="G127" s="29">
        <f t="shared" si="41"/>
        <v>43.83000000000002</v>
      </c>
      <c r="H127" s="27"/>
      <c r="J127" s="27" t="s">
        <v>88</v>
      </c>
      <c r="K127" s="27" t="s">
        <v>226</v>
      </c>
      <c r="L127" s="27" t="s">
        <v>18</v>
      </c>
      <c r="M127" s="27" t="s">
        <v>201</v>
      </c>
      <c r="N127" s="28">
        <v>5.0729166666666696E-4</v>
      </c>
      <c r="O127" s="27" t="s">
        <v>210</v>
      </c>
      <c r="P127" s="29">
        <f t="shared" si="42"/>
        <v>43.83000000000002</v>
      </c>
      <c r="Q127" s="27"/>
      <c r="S127" s="27" t="b">
        <f t="shared" si="43"/>
        <v>1</v>
      </c>
      <c r="T127" s="27" t="b">
        <f t="shared" si="44"/>
        <v>1</v>
      </c>
      <c r="U127" s="27" t="b">
        <f t="shared" si="45"/>
        <v>1</v>
      </c>
      <c r="V127" s="27" t="b">
        <f t="shared" si="46"/>
        <v>1</v>
      </c>
      <c r="W127" s="27" t="b">
        <f t="shared" si="47"/>
        <v>1</v>
      </c>
      <c r="X127" s="27" t="b">
        <f t="shared" si="48"/>
        <v>1</v>
      </c>
      <c r="Y127" s="27" t="b">
        <f t="shared" si="49"/>
        <v>1</v>
      </c>
      <c r="Z127" s="27" t="b">
        <f t="shared" si="50"/>
        <v>1</v>
      </c>
      <c r="AA127" s="27" t="b">
        <f t="shared" si="51"/>
        <v>1</v>
      </c>
      <c r="AB127" s="27" t="b">
        <f t="shared" si="39"/>
        <v>0</v>
      </c>
      <c r="AC127" s="27" t="b">
        <f t="shared" si="54"/>
        <v>1</v>
      </c>
      <c r="AD127" s="30">
        <f t="shared" si="52"/>
        <v>0</v>
      </c>
    </row>
    <row r="128" spans="1:30">
      <c r="A128" s="27" t="s">
        <v>97</v>
      </c>
      <c r="B128" s="27" t="s">
        <v>226</v>
      </c>
      <c r="C128" s="1" t="s">
        <v>18</v>
      </c>
      <c r="D128" s="27" t="s">
        <v>112</v>
      </c>
      <c r="E128" s="41">
        <v>6.8483796296296305E-4</v>
      </c>
      <c r="F128" s="31" t="s">
        <v>212</v>
      </c>
      <c r="G128" s="29">
        <f t="shared" si="41"/>
        <v>59.17</v>
      </c>
      <c r="H128" s="27"/>
      <c r="J128" s="27" t="s">
        <v>97</v>
      </c>
      <c r="K128" s="27" t="s">
        <v>226</v>
      </c>
      <c r="L128" s="27" t="s">
        <v>18</v>
      </c>
      <c r="M128" s="27" t="s">
        <v>112</v>
      </c>
      <c r="N128" s="28">
        <v>6.8483796296296305E-4</v>
      </c>
      <c r="O128" s="27" t="s">
        <v>212</v>
      </c>
      <c r="P128" s="29">
        <f t="shared" si="42"/>
        <v>59.17</v>
      </c>
      <c r="Q128" s="27"/>
      <c r="S128" s="27" t="b">
        <f t="shared" si="43"/>
        <v>1</v>
      </c>
      <c r="T128" s="27" t="b">
        <f t="shared" si="44"/>
        <v>1</v>
      </c>
      <c r="U128" s="27" t="b">
        <f t="shared" si="45"/>
        <v>1</v>
      </c>
      <c r="V128" s="27" t="b">
        <f t="shared" si="46"/>
        <v>1</v>
      </c>
      <c r="W128" s="27" t="b">
        <f t="shared" si="47"/>
        <v>1</v>
      </c>
      <c r="X128" s="27" t="b">
        <f t="shared" si="48"/>
        <v>1</v>
      </c>
      <c r="Y128" s="27" t="b">
        <f t="shared" si="49"/>
        <v>1</v>
      </c>
      <c r="Z128" s="27" t="b">
        <f t="shared" si="50"/>
        <v>1</v>
      </c>
      <c r="AA128" s="27" t="b">
        <f t="shared" si="51"/>
        <v>1</v>
      </c>
      <c r="AB128" s="27" t="b">
        <f t="shared" si="39"/>
        <v>0</v>
      </c>
      <c r="AC128" s="27" t="b">
        <f t="shared" si="54"/>
        <v>1</v>
      </c>
      <c r="AD128" s="30">
        <f t="shared" si="52"/>
        <v>0</v>
      </c>
    </row>
    <row r="129" spans="1:30">
      <c r="A129" s="27" t="s">
        <v>92</v>
      </c>
      <c r="B129" s="27" t="s">
        <v>226</v>
      </c>
      <c r="C129" s="1" t="s">
        <v>18</v>
      </c>
      <c r="D129" s="27" t="s">
        <v>203</v>
      </c>
      <c r="E129" s="41">
        <v>4.1921296296296297E-4</v>
      </c>
      <c r="F129" s="31" t="s">
        <v>223</v>
      </c>
      <c r="G129" s="29">
        <f t="shared" si="41"/>
        <v>36.22</v>
      </c>
      <c r="H129" s="27"/>
      <c r="J129" s="27" t="s">
        <v>92</v>
      </c>
      <c r="K129" s="27" t="s">
        <v>226</v>
      </c>
      <c r="L129" s="27" t="s">
        <v>18</v>
      </c>
      <c r="M129" s="27" t="s">
        <v>203</v>
      </c>
      <c r="N129" s="28">
        <v>4.1921296296296297E-4</v>
      </c>
      <c r="O129" s="27" t="s">
        <v>223</v>
      </c>
      <c r="P129" s="29">
        <f t="shared" si="42"/>
        <v>36.22</v>
      </c>
      <c r="Q129" s="27"/>
      <c r="S129" s="27" t="b">
        <f t="shared" si="43"/>
        <v>1</v>
      </c>
      <c r="T129" s="27" t="b">
        <f t="shared" si="44"/>
        <v>1</v>
      </c>
      <c r="U129" s="27" t="b">
        <f t="shared" si="45"/>
        <v>1</v>
      </c>
      <c r="V129" s="27" t="b">
        <f t="shared" si="46"/>
        <v>1</v>
      </c>
      <c r="W129" s="27" t="b">
        <f t="shared" si="47"/>
        <v>1</v>
      </c>
      <c r="X129" s="27" t="b">
        <f t="shared" si="48"/>
        <v>1</v>
      </c>
      <c r="Y129" s="27" t="b">
        <f t="shared" si="49"/>
        <v>1</v>
      </c>
      <c r="Z129" s="27" t="b">
        <f t="shared" si="50"/>
        <v>1</v>
      </c>
      <c r="AA129" s="27" t="b">
        <f t="shared" si="51"/>
        <v>1</v>
      </c>
      <c r="AB129" s="27" t="b">
        <f t="shared" si="39"/>
        <v>0</v>
      </c>
      <c r="AC129" s="27" t="b">
        <f t="shared" si="54"/>
        <v>1</v>
      </c>
      <c r="AD129" s="30">
        <f t="shared" si="52"/>
        <v>0</v>
      </c>
    </row>
    <row r="130" spans="1:30">
      <c r="A130" s="27" t="s">
        <v>97</v>
      </c>
      <c r="B130" s="27" t="s">
        <v>226</v>
      </c>
      <c r="C130" s="1" t="s">
        <v>30</v>
      </c>
      <c r="D130" s="27" t="s">
        <v>201</v>
      </c>
      <c r="E130" s="41">
        <v>4.3796296296296302E-4</v>
      </c>
      <c r="F130" s="31" t="s">
        <v>227</v>
      </c>
      <c r="G130" s="29">
        <f t="shared" si="41"/>
        <v>37.840000000000011</v>
      </c>
      <c r="H130" s="27"/>
      <c r="J130" s="27" t="s">
        <v>97</v>
      </c>
      <c r="K130" s="27" t="s">
        <v>226</v>
      </c>
      <c r="L130" s="27" t="s">
        <v>30</v>
      </c>
      <c r="M130" s="27" t="s">
        <v>201</v>
      </c>
      <c r="N130" s="28">
        <v>4.3796296296296302E-4</v>
      </c>
      <c r="O130" s="27" t="s">
        <v>227</v>
      </c>
      <c r="P130" s="29">
        <f t="shared" si="42"/>
        <v>37.840000000000011</v>
      </c>
      <c r="Q130" s="27"/>
      <c r="S130" s="27" t="b">
        <f t="shared" si="43"/>
        <v>1</v>
      </c>
      <c r="T130" s="27" t="b">
        <f t="shared" si="44"/>
        <v>1</v>
      </c>
      <c r="U130" s="27" t="b">
        <f t="shared" si="45"/>
        <v>1</v>
      </c>
      <c r="V130" s="27" t="b">
        <f t="shared" si="46"/>
        <v>1</v>
      </c>
      <c r="W130" s="27" t="b">
        <f t="shared" si="47"/>
        <v>1</v>
      </c>
      <c r="X130" s="27" t="b">
        <f t="shared" si="48"/>
        <v>1</v>
      </c>
      <c r="Y130" s="27" t="b">
        <f t="shared" si="49"/>
        <v>1</v>
      </c>
      <c r="Z130" s="27" t="b">
        <f t="shared" si="50"/>
        <v>1</v>
      </c>
      <c r="AA130" s="27" t="b">
        <f t="shared" si="51"/>
        <v>1</v>
      </c>
      <c r="AB130" s="27" t="b">
        <f t="shared" si="39"/>
        <v>0</v>
      </c>
      <c r="AC130" s="27" t="b">
        <f t="shared" si="54"/>
        <v>1</v>
      </c>
      <c r="AD130" s="30">
        <f t="shared" si="52"/>
        <v>0</v>
      </c>
    </row>
    <row r="131" spans="1:30">
      <c r="A131" s="27" t="s">
        <v>88</v>
      </c>
      <c r="B131" s="27" t="s">
        <v>226</v>
      </c>
      <c r="C131" s="1" t="s">
        <v>30</v>
      </c>
      <c r="D131" s="39" t="s">
        <v>112</v>
      </c>
      <c r="E131" s="41">
        <v>5.2349537037037002E-4</v>
      </c>
      <c r="F131" s="31" t="s">
        <v>225</v>
      </c>
      <c r="G131" s="29">
        <f t="shared" ref="G131:G144" si="55">E131*24*60*60</f>
        <v>45.229999999999976</v>
      </c>
      <c r="H131" s="27"/>
      <c r="J131" s="27" t="s">
        <v>88</v>
      </c>
      <c r="K131" s="27" t="s">
        <v>226</v>
      </c>
      <c r="L131" s="27" t="s">
        <v>30</v>
      </c>
      <c r="M131" s="27" t="s">
        <v>112</v>
      </c>
      <c r="N131" s="28">
        <v>5.2349537037037002E-4</v>
      </c>
      <c r="O131" s="27" t="s">
        <v>225</v>
      </c>
      <c r="P131" s="29">
        <f t="shared" ref="P131:P144" si="56">N131*24*60*60</f>
        <v>45.229999999999976</v>
      </c>
      <c r="Q131" s="27"/>
      <c r="S131" s="27" t="b">
        <f t="shared" ref="S131:S144" si="57">EXACT(A131,J131)</f>
        <v>1</v>
      </c>
      <c r="T131" s="27" t="b">
        <f t="shared" ref="T131:T144" si="58">EXACT(B131,K131)</f>
        <v>1</v>
      </c>
      <c r="U131" s="27" t="b">
        <f t="shared" ref="U131:U144" si="59">EXACT(C131,L131)</f>
        <v>1</v>
      </c>
      <c r="V131" s="27" t="b">
        <f t="shared" ref="V131:V144" si="60">EXACT(D131,M131)</f>
        <v>1</v>
      </c>
      <c r="W131" s="27" t="b">
        <f t="shared" ref="W131:W144" si="61">EXACT(E131,N131)</f>
        <v>1</v>
      </c>
      <c r="X131" s="27" t="b">
        <f t="shared" ref="X131:X144" si="62">EXACT(F131,O131)</f>
        <v>1</v>
      </c>
      <c r="Y131" s="27" t="b">
        <f t="shared" ref="Y131:Y144" si="63">EXACT(G131,P131)</f>
        <v>1</v>
      </c>
      <c r="Z131" s="27" t="b">
        <f t="shared" ref="Z131:Z144" si="64">EXACT(H131,Q131)</f>
        <v>1</v>
      </c>
      <c r="AA131" s="27" t="b">
        <f t="shared" ref="AA131:AA144" si="65">IF(AND(T131,U131,V131),TRUE(),FALSE())</f>
        <v>1</v>
      </c>
      <c r="AB131" s="27" t="b">
        <f t="shared" si="39"/>
        <v>0</v>
      </c>
      <c r="AC131" s="27" t="b">
        <f t="shared" si="54"/>
        <v>1</v>
      </c>
      <c r="AD131" s="30">
        <f t="shared" ref="AD131:AD144" si="66">ROUND((P131-G131)/P131,4)</f>
        <v>0</v>
      </c>
    </row>
    <row r="132" spans="1:30">
      <c r="A132" s="27" t="s">
        <v>77</v>
      </c>
      <c r="B132" s="27" t="s">
        <v>226</v>
      </c>
      <c r="C132" s="1" t="s">
        <v>30</v>
      </c>
      <c r="D132" s="27" t="s">
        <v>203</v>
      </c>
      <c r="E132" s="41">
        <v>3.1851851851851898E-4</v>
      </c>
      <c r="F132" s="31" t="s">
        <v>224</v>
      </c>
      <c r="G132" s="29">
        <f t="shared" si="55"/>
        <v>27.520000000000039</v>
      </c>
      <c r="H132" s="27" t="s">
        <v>228</v>
      </c>
      <c r="J132" s="27" t="s">
        <v>88</v>
      </c>
      <c r="K132" s="27" t="s">
        <v>226</v>
      </c>
      <c r="L132" s="27" t="s">
        <v>30</v>
      </c>
      <c r="M132" s="27" t="s">
        <v>203</v>
      </c>
      <c r="N132" s="28">
        <v>3.2858796296296298E-4</v>
      </c>
      <c r="O132" s="27" t="s">
        <v>225</v>
      </c>
      <c r="P132" s="29">
        <f t="shared" si="56"/>
        <v>28.39</v>
      </c>
      <c r="Q132" s="27"/>
      <c r="S132" s="27" t="b">
        <f t="shared" si="57"/>
        <v>0</v>
      </c>
      <c r="T132" s="27" t="b">
        <f t="shared" si="58"/>
        <v>1</v>
      </c>
      <c r="U132" s="27" t="b">
        <f t="shared" si="59"/>
        <v>1</v>
      </c>
      <c r="V132" s="27" t="b">
        <f t="shared" si="60"/>
        <v>1</v>
      </c>
      <c r="W132" s="27" t="b">
        <f t="shared" si="61"/>
        <v>0</v>
      </c>
      <c r="X132" s="27" t="b">
        <f t="shared" si="62"/>
        <v>0</v>
      </c>
      <c r="Y132" s="27" t="b">
        <f t="shared" si="63"/>
        <v>0</v>
      </c>
      <c r="Z132" s="27" t="b">
        <f t="shared" si="64"/>
        <v>0</v>
      </c>
      <c r="AA132" s="27" t="b">
        <f t="shared" si="65"/>
        <v>1</v>
      </c>
      <c r="AB132" s="27" t="b">
        <f t="shared" ref="AB132:AB144" si="67">NOT(AND(S132,W132,X132))</f>
        <v>1</v>
      </c>
      <c r="AC132" s="27" t="b">
        <f t="shared" si="54"/>
        <v>1</v>
      </c>
      <c r="AD132" s="30">
        <f t="shared" si="66"/>
        <v>3.0599999999999999E-2</v>
      </c>
    </row>
    <row r="133" spans="1:30">
      <c r="A133" s="27" t="s">
        <v>92</v>
      </c>
      <c r="B133" s="27" t="s">
        <v>228</v>
      </c>
      <c r="C133" s="1" t="s">
        <v>18</v>
      </c>
      <c r="D133" s="27" t="s">
        <v>201</v>
      </c>
      <c r="E133" s="41">
        <v>5.6493055555555604E-4</v>
      </c>
      <c r="F133" s="31" t="s">
        <v>210</v>
      </c>
      <c r="G133" s="29">
        <f t="shared" si="55"/>
        <v>48.810000000000045</v>
      </c>
      <c r="H133" s="27"/>
      <c r="J133" s="27" t="s">
        <v>92</v>
      </c>
      <c r="K133" s="27" t="s">
        <v>228</v>
      </c>
      <c r="L133" s="27" t="s">
        <v>18</v>
      </c>
      <c r="M133" s="27" t="s">
        <v>201</v>
      </c>
      <c r="N133" s="28">
        <v>5.6493055555555604E-4</v>
      </c>
      <c r="O133" s="27" t="s">
        <v>210</v>
      </c>
      <c r="P133" s="29">
        <f t="shared" si="56"/>
        <v>48.810000000000045</v>
      </c>
      <c r="Q133" s="27"/>
      <c r="S133" s="27" t="b">
        <f t="shared" si="57"/>
        <v>1</v>
      </c>
      <c r="T133" s="27" t="b">
        <f t="shared" si="58"/>
        <v>1</v>
      </c>
      <c r="U133" s="27" t="b">
        <f t="shared" si="59"/>
        <v>1</v>
      </c>
      <c r="V133" s="27" t="b">
        <f t="shared" si="60"/>
        <v>1</v>
      </c>
      <c r="W133" s="27" t="b">
        <f t="shared" si="61"/>
        <v>1</v>
      </c>
      <c r="X133" s="27" t="b">
        <f t="shared" si="62"/>
        <v>1</v>
      </c>
      <c r="Y133" s="27" t="b">
        <f t="shared" si="63"/>
        <v>1</v>
      </c>
      <c r="Z133" s="27" t="b">
        <f t="shared" si="64"/>
        <v>1</v>
      </c>
      <c r="AA133" s="27" t="b">
        <f t="shared" si="65"/>
        <v>1</v>
      </c>
      <c r="AB133" s="27" t="b">
        <f t="shared" si="67"/>
        <v>0</v>
      </c>
      <c r="AC133" s="27" t="b">
        <f t="shared" si="54"/>
        <v>1</v>
      </c>
      <c r="AD133" s="30">
        <f t="shared" si="66"/>
        <v>0</v>
      </c>
    </row>
    <row r="134" spans="1:30">
      <c r="A134" s="27" t="s">
        <v>71</v>
      </c>
      <c r="B134" s="27" t="s">
        <v>228</v>
      </c>
      <c r="C134" s="1" t="s">
        <v>18</v>
      </c>
      <c r="D134" s="27" t="s">
        <v>112</v>
      </c>
      <c r="E134" s="41">
        <v>7.9386574074074103E-4</v>
      </c>
      <c r="F134" s="31" t="s">
        <v>210</v>
      </c>
      <c r="G134" s="29">
        <f t="shared" si="55"/>
        <v>68.590000000000032</v>
      </c>
      <c r="H134" s="27"/>
      <c r="J134" s="27" t="s">
        <v>71</v>
      </c>
      <c r="K134" s="27" t="s">
        <v>228</v>
      </c>
      <c r="L134" s="27" t="s">
        <v>18</v>
      </c>
      <c r="M134" s="27" t="s">
        <v>112</v>
      </c>
      <c r="N134" s="28">
        <v>7.9386574074074103E-4</v>
      </c>
      <c r="O134" s="27" t="s">
        <v>210</v>
      </c>
      <c r="P134" s="29">
        <f t="shared" si="56"/>
        <v>68.590000000000032</v>
      </c>
      <c r="Q134" s="27"/>
      <c r="S134" s="27" t="b">
        <f t="shared" si="57"/>
        <v>1</v>
      </c>
      <c r="T134" s="27" t="b">
        <f t="shared" si="58"/>
        <v>1</v>
      </c>
      <c r="U134" s="27" t="b">
        <f t="shared" si="59"/>
        <v>1</v>
      </c>
      <c r="V134" s="27" t="b">
        <f t="shared" si="60"/>
        <v>1</v>
      </c>
      <c r="W134" s="27" t="b">
        <f t="shared" si="61"/>
        <v>1</v>
      </c>
      <c r="X134" s="27" t="b">
        <f t="shared" si="62"/>
        <v>1</v>
      </c>
      <c r="Y134" s="27" t="b">
        <f t="shared" si="63"/>
        <v>1</v>
      </c>
      <c r="Z134" s="27" t="b">
        <f t="shared" si="64"/>
        <v>1</v>
      </c>
      <c r="AA134" s="27" t="b">
        <f t="shared" si="65"/>
        <v>1</v>
      </c>
      <c r="AB134" s="27" t="b">
        <f t="shared" si="67"/>
        <v>0</v>
      </c>
      <c r="AC134" s="27" t="b">
        <f t="shared" si="54"/>
        <v>1</v>
      </c>
      <c r="AD134" s="30">
        <f t="shared" si="66"/>
        <v>0</v>
      </c>
    </row>
    <row r="135" spans="1:30">
      <c r="A135" s="27" t="s">
        <v>220</v>
      </c>
      <c r="B135" s="27" t="s">
        <v>228</v>
      </c>
      <c r="C135" s="1" t="s">
        <v>18</v>
      </c>
      <c r="D135" s="27" t="s">
        <v>203</v>
      </c>
      <c r="E135" s="41">
        <v>4.8460648148148202E-4</v>
      </c>
      <c r="F135" s="31" t="s">
        <v>229</v>
      </c>
      <c r="G135" s="29">
        <f t="shared" si="55"/>
        <v>41.870000000000047</v>
      </c>
      <c r="H135" s="27"/>
      <c r="J135" s="27" t="s">
        <v>220</v>
      </c>
      <c r="K135" s="27" t="s">
        <v>228</v>
      </c>
      <c r="L135" s="27" t="s">
        <v>18</v>
      </c>
      <c r="M135" s="27" t="s">
        <v>203</v>
      </c>
      <c r="N135" s="28">
        <v>4.8460648148148202E-4</v>
      </c>
      <c r="O135" s="27" t="s">
        <v>229</v>
      </c>
      <c r="P135" s="29">
        <f t="shared" si="56"/>
        <v>41.870000000000047</v>
      </c>
      <c r="Q135" s="27"/>
      <c r="S135" s="27" t="b">
        <f t="shared" si="57"/>
        <v>1</v>
      </c>
      <c r="T135" s="27" t="b">
        <f t="shared" si="58"/>
        <v>1</v>
      </c>
      <c r="U135" s="27" t="b">
        <f t="shared" si="59"/>
        <v>1</v>
      </c>
      <c r="V135" s="27" t="b">
        <f t="shared" si="60"/>
        <v>1</v>
      </c>
      <c r="W135" s="27" t="b">
        <f t="shared" si="61"/>
        <v>1</v>
      </c>
      <c r="X135" s="27" t="b">
        <f t="shared" si="62"/>
        <v>1</v>
      </c>
      <c r="Y135" s="27" t="b">
        <f t="shared" si="63"/>
        <v>1</v>
      </c>
      <c r="Z135" s="27" t="b">
        <f t="shared" si="64"/>
        <v>1</v>
      </c>
      <c r="AA135" s="27" t="b">
        <f t="shared" si="65"/>
        <v>1</v>
      </c>
      <c r="AB135" s="27" t="b">
        <f t="shared" si="67"/>
        <v>0</v>
      </c>
      <c r="AC135" s="27" t="b">
        <f t="shared" si="54"/>
        <v>1</v>
      </c>
      <c r="AD135" s="30">
        <f t="shared" si="66"/>
        <v>0</v>
      </c>
    </row>
    <row r="136" spans="1:30">
      <c r="A136" s="27" t="s">
        <v>77</v>
      </c>
      <c r="B136" s="27" t="s">
        <v>228</v>
      </c>
      <c r="C136" s="1" t="s">
        <v>30</v>
      </c>
      <c r="D136" s="27" t="s">
        <v>201</v>
      </c>
      <c r="E136" s="41">
        <v>4.6226851851851897E-4</v>
      </c>
      <c r="F136" s="31" t="s">
        <v>224</v>
      </c>
      <c r="G136" s="29">
        <f t="shared" si="55"/>
        <v>39.94000000000004</v>
      </c>
      <c r="H136" s="27"/>
      <c r="J136" s="27" t="s">
        <v>92</v>
      </c>
      <c r="K136" s="27" t="s">
        <v>228</v>
      </c>
      <c r="L136" s="27" t="s">
        <v>30</v>
      </c>
      <c r="M136" s="27" t="s">
        <v>201</v>
      </c>
      <c r="N136" s="28">
        <v>5.2824074074074101E-4</v>
      </c>
      <c r="O136" s="27" t="s">
        <v>225</v>
      </c>
      <c r="P136" s="29">
        <f t="shared" si="56"/>
        <v>45.640000000000022</v>
      </c>
      <c r="Q136" s="27"/>
      <c r="S136" s="27" t="b">
        <f t="shared" si="57"/>
        <v>0</v>
      </c>
      <c r="T136" s="27" t="b">
        <f t="shared" si="58"/>
        <v>1</v>
      </c>
      <c r="U136" s="27" t="b">
        <f t="shared" si="59"/>
        <v>1</v>
      </c>
      <c r="V136" s="27" t="b">
        <f t="shared" si="60"/>
        <v>1</v>
      </c>
      <c r="W136" s="27" t="b">
        <f t="shared" si="61"/>
        <v>0</v>
      </c>
      <c r="X136" s="27" t="b">
        <f t="shared" si="62"/>
        <v>0</v>
      </c>
      <c r="Y136" s="27" t="b">
        <f t="shared" si="63"/>
        <v>0</v>
      </c>
      <c r="Z136" s="27" t="b">
        <f t="shared" si="64"/>
        <v>1</v>
      </c>
      <c r="AA136" s="27" t="b">
        <f t="shared" si="65"/>
        <v>1</v>
      </c>
      <c r="AB136" s="27" t="b">
        <f t="shared" si="67"/>
        <v>1</v>
      </c>
      <c r="AC136" s="27" t="b">
        <f t="shared" si="54"/>
        <v>1</v>
      </c>
      <c r="AD136" s="30">
        <f t="shared" si="66"/>
        <v>0.1249</v>
      </c>
    </row>
    <row r="137" spans="1:30">
      <c r="A137" s="27" t="s">
        <v>77</v>
      </c>
      <c r="B137" s="27" t="s">
        <v>228</v>
      </c>
      <c r="C137" s="1" t="s">
        <v>30</v>
      </c>
      <c r="D137" s="27" t="s">
        <v>112</v>
      </c>
      <c r="E137" s="41">
        <v>6.0231481481481497E-4</v>
      </c>
      <c r="F137" s="31" t="s">
        <v>224</v>
      </c>
      <c r="G137" s="29">
        <f t="shared" si="55"/>
        <v>52.040000000000013</v>
      </c>
      <c r="H137" s="27"/>
      <c r="J137" s="27" t="s">
        <v>92</v>
      </c>
      <c r="K137" s="27" t="s">
        <v>228</v>
      </c>
      <c r="L137" s="27" t="s">
        <v>30</v>
      </c>
      <c r="M137" s="27" t="s">
        <v>112</v>
      </c>
      <c r="N137" s="28">
        <v>6.25694444444445E-4</v>
      </c>
      <c r="O137" s="27" t="s">
        <v>225</v>
      </c>
      <c r="P137" s="29">
        <f t="shared" si="56"/>
        <v>54.060000000000045</v>
      </c>
      <c r="Q137" s="27"/>
      <c r="S137" s="27" t="b">
        <f t="shared" si="57"/>
        <v>0</v>
      </c>
      <c r="T137" s="27" t="b">
        <f t="shared" si="58"/>
        <v>1</v>
      </c>
      <c r="U137" s="27" t="b">
        <f t="shared" si="59"/>
        <v>1</v>
      </c>
      <c r="V137" s="27" t="b">
        <f t="shared" si="60"/>
        <v>1</v>
      </c>
      <c r="W137" s="27" t="b">
        <f t="shared" si="61"/>
        <v>0</v>
      </c>
      <c r="X137" s="27" t="b">
        <f t="shared" si="62"/>
        <v>0</v>
      </c>
      <c r="Y137" s="27" t="b">
        <f t="shared" si="63"/>
        <v>0</v>
      </c>
      <c r="Z137" s="27" t="b">
        <f t="shared" si="64"/>
        <v>1</v>
      </c>
      <c r="AA137" s="27" t="b">
        <f t="shared" si="65"/>
        <v>1</v>
      </c>
      <c r="AB137" s="27" t="b">
        <f t="shared" si="67"/>
        <v>1</v>
      </c>
      <c r="AC137" s="27" t="b">
        <f t="shared" si="54"/>
        <v>1</v>
      </c>
      <c r="AD137" s="30">
        <f t="shared" si="66"/>
        <v>3.7400000000000003E-2</v>
      </c>
    </row>
    <row r="138" spans="1:30">
      <c r="A138" s="27" t="s">
        <v>77</v>
      </c>
      <c r="B138" s="27" t="s">
        <v>228</v>
      </c>
      <c r="C138" s="1" t="s">
        <v>30</v>
      </c>
      <c r="D138" s="27" t="s">
        <v>203</v>
      </c>
      <c r="E138" s="41">
        <v>3.1851851851851898E-4</v>
      </c>
      <c r="F138" s="31" t="s">
        <v>224</v>
      </c>
      <c r="G138" s="29">
        <f t="shared" si="55"/>
        <v>27.520000000000039</v>
      </c>
      <c r="H138" s="27"/>
      <c r="J138" s="27" t="s">
        <v>71</v>
      </c>
      <c r="K138" s="27" t="s">
        <v>228</v>
      </c>
      <c r="L138" s="27" t="s">
        <v>30</v>
      </c>
      <c r="M138" s="27" t="s">
        <v>203</v>
      </c>
      <c r="N138" s="28">
        <v>4.0914351851851902E-4</v>
      </c>
      <c r="O138" s="27" t="s">
        <v>225</v>
      </c>
      <c r="P138" s="29">
        <f t="shared" si="56"/>
        <v>35.350000000000044</v>
      </c>
      <c r="Q138" s="27"/>
      <c r="S138" s="27" t="b">
        <f t="shared" si="57"/>
        <v>0</v>
      </c>
      <c r="T138" s="27" t="b">
        <f t="shared" si="58"/>
        <v>1</v>
      </c>
      <c r="U138" s="27" t="b">
        <f t="shared" si="59"/>
        <v>1</v>
      </c>
      <c r="V138" s="27" t="b">
        <f t="shared" si="60"/>
        <v>1</v>
      </c>
      <c r="W138" s="27" t="b">
        <f t="shared" si="61"/>
        <v>0</v>
      </c>
      <c r="X138" s="27" t="b">
        <f t="shared" si="62"/>
        <v>0</v>
      </c>
      <c r="Y138" s="27" t="b">
        <f t="shared" si="63"/>
        <v>0</v>
      </c>
      <c r="Z138" s="27" t="b">
        <f t="shared" si="64"/>
        <v>1</v>
      </c>
      <c r="AA138" s="27" t="b">
        <f t="shared" si="65"/>
        <v>1</v>
      </c>
      <c r="AB138" s="27" t="b">
        <f t="shared" si="67"/>
        <v>1</v>
      </c>
      <c r="AC138" s="27" t="b">
        <f t="shared" si="54"/>
        <v>1</v>
      </c>
      <c r="AD138" s="30">
        <f t="shared" si="66"/>
        <v>0.2215</v>
      </c>
    </row>
    <row r="139" spans="1:30">
      <c r="A139" s="27" t="s">
        <v>88</v>
      </c>
      <c r="B139" s="27" t="s">
        <v>230</v>
      </c>
      <c r="C139" s="1" t="s">
        <v>18</v>
      </c>
      <c r="D139" s="27" t="s">
        <v>201</v>
      </c>
      <c r="E139" s="41">
        <v>1.0040509259259299E-3</v>
      </c>
      <c r="F139" s="31" t="s">
        <v>229</v>
      </c>
      <c r="G139" s="29">
        <f t="shared" si="55"/>
        <v>86.750000000000341</v>
      </c>
      <c r="H139" s="27"/>
      <c r="J139" s="27" t="s">
        <v>88</v>
      </c>
      <c r="K139" s="27" t="s">
        <v>230</v>
      </c>
      <c r="L139" s="27" t="s">
        <v>18</v>
      </c>
      <c r="M139" s="27" t="s">
        <v>201</v>
      </c>
      <c r="N139" s="28">
        <v>1.0040509259259299E-3</v>
      </c>
      <c r="O139" s="27" t="s">
        <v>229</v>
      </c>
      <c r="P139" s="29">
        <f t="shared" si="56"/>
        <v>86.750000000000341</v>
      </c>
      <c r="Q139" s="27"/>
      <c r="S139" s="27" t="b">
        <f t="shared" si="57"/>
        <v>1</v>
      </c>
      <c r="T139" s="27" t="b">
        <f t="shared" si="58"/>
        <v>1</v>
      </c>
      <c r="U139" s="27" t="b">
        <f t="shared" si="59"/>
        <v>1</v>
      </c>
      <c r="V139" s="27" t="b">
        <f t="shared" si="60"/>
        <v>1</v>
      </c>
      <c r="W139" s="27" t="b">
        <f t="shared" si="61"/>
        <v>1</v>
      </c>
      <c r="X139" s="27" t="b">
        <f t="shared" si="62"/>
        <v>1</v>
      </c>
      <c r="Y139" s="27" t="b">
        <f t="shared" si="63"/>
        <v>1</v>
      </c>
      <c r="Z139" s="27" t="b">
        <f t="shared" si="64"/>
        <v>1</v>
      </c>
      <c r="AA139" s="27" t="b">
        <f t="shared" si="65"/>
        <v>1</v>
      </c>
      <c r="AB139" s="27" t="b">
        <f t="shared" si="67"/>
        <v>0</v>
      </c>
      <c r="AC139" s="38"/>
      <c r="AD139" s="30">
        <f t="shared" si="66"/>
        <v>0</v>
      </c>
    </row>
    <row r="140" spans="1:30">
      <c r="A140" s="27" t="s">
        <v>88</v>
      </c>
      <c r="B140" s="27" t="s">
        <v>230</v>
      </c>
      <c r="C140" s="1" t="s">
        <v>18</v>
      </c>
      <c r="D140" s="27" t="s">
        <v>112</v>
      </c>
      <c r="E140" s="41">
        <v>9.7905092592592597E-4</v>
      </c>
      <c r="F140" s="31" t="s">
        <v>229</v>
      </c>
      <c r="G140" s="29">
        <f t="shared" si="55"/>
        <v>84.59</v>
      </c>
      <c r="H140" s="27"/>
      <c r="J140" s="27" t="s">
        <v>88</v>
      </c>
      <c r="K140" s="27" t="s">
        <v>230</v>
      </c>
      <c r="L140" s="27" t="s">
        <v>18</v>
      </c>
      <c r="M140" s="27" t="s">
        <v>112</v>
      </c>
      <c r="N140" s="28">
        <v>9.7905092592592597E-4</v>
      </c>
      <c r="O140" s="27" t="s">
        <v>229</v>
      </c>
      <c r="P140" s="29">
        <f t="shared" si="56"/>
        <v>84.59</v>
      </c>
      <c r="Q140" s="27"/>
      <c r="S140" s="27" t="b">
        <f t="shared" si="57"/>
        <v>1</v>
      </c>
      <c r="T140" s="27" t="b">
        <f t="shared" si="58"/>
        <v>1</v>
      </c>
      <c r="U140" s="27" t="b">
        <f t="shared" si="59"/>
        <v>1</v>
      </c>
      <c r="V140" s="27" t="b">
        <f t="shared" si="60"/>
        <v>1</v>
      </c>
      <c r="W140" s="27" t="b">
        <f t="shared" si="61"/>
        <v>1</v>
      </c>
      <c r="X140" s="27" t="b">
        <f t="shared" si="62"/>
        <v>1</v>
      </c>
      <c r="Y140" s="27" t="b">
        <f t="shared" si="63"/>
        <v>1</v>
      </c>
      <c r="Z140" s="27" t="b">
        <f t="shared" si="64"/>
        <v>1</v>
      </c>
      <c r="AA140" s="27" t="b">
        <f t="shared" si="65"/>
        <v>1</v>
      </c>
      <c r="AB140" s="27" t="b">
        <f t="shared" si="67"/>
        <v>0</v>
      </c>
      <c r="AC140" s="38"/>
      <c r="AD140" s="30">
        <f t="shared" si="66"/>
        <v>0</v>
      </c>
    </row>
    <row r="141" spans="1:30">
      <c r="A141" s="27" t="s">
        <v>88</v>
      </c>
      <c r="B141" s="27" t="s">
        <v>230</v>
      </c>
      <c r="C141" s="1" t="s">
        <v>18</v>
      </c>
      <c r="D141" s="27" t="s">
        <v>203</v>
      </c>
      <c r="E141" s="41">
        <v>5.5648148148148202E-4</v>
      </c>
      <c r="F141" s="31" t="s">
        <v>229</v>
      </c>
      <c r="G141" s="29">
        <f t="shared" si="55"/>
        <v>48.080000000000048</v>
      </c>
      <c r="H141" s="27"/>
      <c r="J141" s="27" t="s">
        <v>88</v>
      </c>
      <c r="K141" s="27" t="s">
        <v>230</v>
      </c>
      <c r="L141" s="27" t="s">
        <v>18</v>
      </c>
      <c r="M141" s="27" t="s">
        <v>203</v>
      </c>
      <c r="N141" s="28">
        <v>5.5648148148148202E-4</v>
      </c>
      <c r="O141" s="27" t="s">
        <v>229</v>
      </c>
      <c r="P141" s="29">
        <f t="shared" si="56"/>
        <v>48.080000000000048</v>
      </c>
      <c r="Q141" s="27"/>
      <c r="S141" s="27" t="b">
        <f t="shared" si="57"/>
        <v>1</v>
      </c>
      <c r="T141" s="27" t="b">
        <f t="shared" si="58"/>
        <v>1</v>
      </c>
      <c r="U141" s="27" t="b">
        <f t="shared" si="59"/>
        <v>1</v>
      </c>
      <c r="V141" s="27" t="b">
        <f t="shared" si="60"/>
        <v>1</v>
      </c>
      <c r="W141" s="27" t="b">
        <f t="shared" si="61"/>
        <v>1</v>
      </c>
      <c r="X141" s="27" t="b">
        <f t="shared" si="62"/>
        <v>1</v>
      </c>
      <c r="Y141" s="27" t="b">
        <f t="shared" si="63"/>
        <v>1</v>
      </c>
      <c r="Z141" s="27" t="b">
        <f t="shared" si="64"/>
        <v>1</v>
      </c>
      <c r="AA141" s="27" t="b">
        <f t="shared" si="65"/>
        <v>1</v>
      </c>
      <c r="AB141" s="27" t="b">
        <f t="shared" si="67"/>
        <v>0</v>
      </c>
      <c r="AC141" s="38"/>
      <c r="AD141" s="30">
        <f t="shared" si="66"/>
        <v>0</v>
      </c>
    </row>
    <row r="142" spans="1:30">
      <c r="A142" s="27" t="s">
        <v>89</v>
      </c>
      <c r="B142" s="27" t="s">
        <v>230</v>
      </c>
      <c r="C142" s="1" t="s">
        <v>30</v>
      </c>
      <c r="D142" s="27" t="s">
        <v>201</v>
      </c>
      <c r="E142" s="41">
        <v>1.1479166666666699E-3</v>
      </c>
      <c r="F142" s="31" t="s">
        <v>231</v>
      </c>
      <c r="G142" s="29">
        <f t="shared" si="55"/>
        <v>99.180000000000277</v>
      </c>
      <c r="H142" s="27"/>
      <c r="J142" s="27" t="s">
        <v>89</v>
      </c>
      <c r="K142" s="27" t="s">
        <v>230</v>
      </c>
      <c r="L142" s="27" t="s">
        <v>30</v>
      </c>
      <c r="M142" s="27" t="s">
        <v>201</v>
      </c>
      <c r="N142" s="28">
        <v>1.1479166666666699E-3</v>
      </c>
      <c r="O142" s="27" t="s">
        <v>231</v>
      </c>
      <c r="P142" s="29">
        <f t="shared" si="56"/>
        <v>99.180000000000277</v>
      </c>
      <c r="Q142" s="27"/>
      <c r="S142" s="27" t="b">
        <f t="shared" si="57"/>
        <v>1</v>
      </c>
      <c r="T142" s="27" t="b">
        <f t="shared" si="58"/>
        <v>1</v>
      </c>
      <c r="U142" s="27" t="b">
        <f t="shared" si="59"/>
        <v>1</v>
      </c>
      <c r="V142" s="27" t="b">
        <f t="shared" si="60"/>
        <v>1</v>
      </c>
      <c r="W142" s="27" t="b">
        <f t="shared" si="61"/>
        <v>1</v>
      </c>
      <c r="X142" s="27" t="b">
        <f t="shared" si="62"/>
        <v>1</v>
      </c>
      <c r="Y142" s="27" t="b">
        <f t="shared" si="63"/>
        <v>1</v>
      </c>
      <c r="Z142" s="27" t="b">
        <f t="shared" si="64"/>
        <v>1</v>
      </c>
      <c r="AA142" s="27" t="b">
        <f t="shared" si="65"/>
        <v>1</v>
      </c>
      <c r="AB142" s="27" t="b">
        <f t="shared" si="67"/>
        <v>0</v>
      </c>
      <c r="AC142" s="38"/>
      <c r="AD142" s="30">
        <f t="shared" si="66"/>
        <v>0</v>
      </c>
    </row>
    <row r="143" spans="1:30">
      <c r="A143" s="27" t="s">
        <v>89</v>
      </c>
      <c r="B143" s="27" t="s">
        <v>230</v>
      </c>
      <c r="C143" s="1" t="s">
        <v>30</v>
      </c>
      <c r="D143" s="27" t="s">
        <v>112</v>
      </c>
      <c r="E143" s="41">
        <v>1.17291666666667E-3</v>
      </c>
      <c r="F143" s="31" t="s">
        <v>231</v>
      </c>
      <c r="G143" s="29">
        <f t="shared" si="55"/>
        <v>101.34000000000029</v>
      </c>
      <c r="H143" s="27"/>
      <c r="J143" s="27" t="s">
        <v>89</v>
      </c>
      <c r="K143" s="27" t="s">
        <v>230</v>
      </c>
      <c r="L143" s="27" t="s">
        <v>30</v>
      </c>
      <c r="M143" s="27" t="s">
        <v>112</v>
      </c>
      <c r="N143" s="28">
        <v>1.17291666666667E-3</v>
      </c>
      <c r="O143" s="27" t="s">
        <v>231</v>
      </c>
      <c r="P143" s="29">
        <f t="shared" si="56"/>
        <v>101.34000000000029</v>
      </c>
      <c r="Q143" s="27"/>
      <c r="S143" s="27" t="b">
        <f t="shared" si="57"/>
        <v>1</v>
      </c>
      <c r="T143" s="27" t="b">
        <f t="shared" si="58"/>
        <v>1</v>
      </c>
      <c r="U143" s="27" t="b">
        <f t="shared" si="59"/>
        <v>1</v>
      </c>
      <c r="V143" s="27" t="b">
        <f t="shared" si="60"/>
        <v>1</v>
      </c>
      <c r="W143" s="27" t="b">
        <f t="shared" si="61"/>
        <v>1</v>
      </c>
      <c r="X143" s="27" t="b">
        <f t="shared" si="62"/>
        <v>1</v>
      </c>
      <c r="Y143" s="27" t="b">
        <f t="shared" si="63"/>
        <v>1</v>
      </c>
      <c r="Z143" s="27" t="b">
        <f t="shared" si="64"/>
        <v>1</v>
      </c>
      <c r="AA143" s="27" t="b">
        <f t="shared" si="65"/>
        <v>1</v>
      </c>
      <c r="AB143" s="27" t="b">
        <f t="shared" si="67"/>
        <v>0</v>
      </c>
      <c r="AC143" s="38"/>
      <c r="AD143" s="30">
        <f t="shared" si="66"/>
        <v>0</v>
      </c>
    </row>
    <row r="144" spans="1:30">
      <c r="A144" s="27" t="s">
        <v>89</v>
      </c>
      <c r="B144" s="27" t="s">
        <v>230</v>
      </c>
      <c r="C144" s="1" t="s">
        <v>30</v>
      </c>
      <c r="D144" s="27" t="s">
        <v>203</v>
      </c>
      <c r="E144" s="41">
        <v>5.7094907407407398E-4</v>
      </c>
      <c r="F144" s="31" t="s">
        <v>231</v>
      </c>
      <c r="G144" s="29">
        <f t="shared" si="55"/>
        <v>49.329999999999991</v>
      </c>
      <c r="H144" s="27"/>
      <c r="J144" s="27" t="s">
        <v>89</v>
      </c>
      <c r="K144" s="27" t="s">
        <v>230</v>
      </c>
      <c r="L144" s="27" t="s">
        <v>30</v>
      </c>
      <c r="M144" s="27" t="s">
        <v>203</v>
      </c>
      <c r="N144" s="28">
        <v>5.7094907407407398E-4</v>
      </c>
      <c r="O144" s="27" t="s">
        <v>231</v>
      </c>
      <c r="P144" s="29">
        <f t="shared" si="56"/>
        <v>49.329999999999991</v>
      </c>
      <c r="Q144" s="27"/>
      <c r="S144" s="27" t="b">
        <f t="shared" si="57"/>
        <v>1</v>
      </c>
      <c r="T144" s="27" t="b">
        <f t="shared" si="58"/>
        <v>1</v>
      </c>
      <c r="U144" s="27" t="b">
        <f t="shared" si="59"/>
        <v>1</v>
      </c>
      <c r="V144" s="27" t="b">
        <f t="shared" si="60"/>
        <v>1</v>
      </c>
      <c r="W144" s="27" t="b">
        <f t="shared" si="61"/>
        <v>1</v>
      </c>
      <c r="X144" s="27" t="b">
        <f t="shared" si="62"/>
        <v>1</v>
      </c>
      <c r="Y144" s="27" t="b">
        <f t="shared" si="63"/>
        <v>1</v>
      </c>
      <c r="Z144" s="27" t="b">
        <f t="shared" si="64"/>
        <v>1</v>
      </c>
      <c r="AA144" s="27" t="b">
        <f t="shared" si="65"/>
        <v>1</v>
      </c>
      <c r="AB144" s="27" t="b">
        <f t="shared" si="67"/>
        <v>0</v>
      </c>
      <c r="AC144" s="38"/>
      <c r="AD144" s="30">
        <f t="shared" si="66"/>
        <v>0</v>
      </c>
    </row>
  </sheetData>
  <autoFilter ref="A2:AD144" xr:uid="{00000000-0009-0000-0000-000001000000}"/>
  <mergeCells count="2">
    <mergeCell ref="A1:H1"/>
    <mergeCell ref="J1:Q1"/>
  </mergeCells>
  <conditionalFormatting sqref="A3:H144">
    <cfRule type="expression" dxfId="8" priority="7">
      <formula>J3&lt;&gt;A3</formula>
    </cfRule>
  </conditionalFormatting>
  <conditionalFormatting sqref="AB3:AB144">
    <cfRule type="expression" dxfId="7" priority="10">
      <formula>AND(AB3&lt;&gt;"",AB3=FALSE)</formula>
    </cfRule>
    <cfRule type="expression" dxfId="6" priority="11">
      <formula>NOT(AND(AB3&lt;&gt;"",AB3=FALSE))</formula>
    </cfRule>
  </conditionalFormatting>
  <conditionalFormatting sqref="AB2:AD144 A2:H144 J2:Q144">
    <cfRule type="expression" dxfId="5" priority="17">
      <formula>$C2&lt;&gt;"w"</formula>
    </cfRule>
  </conditionalFormatting>
  <conditionalFormatting sqref="AC3:AC144">
    <cfRule type="expression" dxfId="4" priority="12">
      <formula>NOT(AND(AC3&lt;&gt;"",AC3=FALSE))</formula>
    </cfRule>
    <cfRule type="expression" dxfId="3" priority="13">
      <formula>AND(AC3&lt;&gt;"",AC3=FALSE)</formula>
    </cfRule>
  </conditionalFormatting>
  <conditionalFormatting sqref="AD3:AD144">
    <cfRule type="cellIs" dxfId="2" priority="14" stopIfTrue="1" operator="greaterThan">
      <formula>0.05</formula>
    </cfRule>
    <cfRule type="cellIs" dxfId="1" priority="15" stopIfTrue="1" operator="greaterThan">
      <formula>0</formula>
    </cfRule>
    <cfRule type="cellIs" dxfId="0" priority="16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&amp;C&amp;14rec-Werte Nationales Regelwerk für 2026
Stand 01.12.2025 in der Fassung vom 16.12.2025</oddHeader>
    <oddFooter>&amp;L&amp;KFF0000Änderungen gegenüber 2025 sind rot markiert
&amp;K000000&amp;F &amp;A - &amp;D&amp;Crettungssport@dlrg.de&amp;RSeite &amp;P/&amp;N</oddFooter>
  </headerFooter>
  <rowBreaks count="2" manualBreakCount="2">
    <brk id="50" max="16383" man="1"/>
    <brk id="10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bf1e29-d34f-4ff0-bdf5-ef6285aec9e8">
      <Terms xmlns="http://schemas.microsoft.com/office/infopath/2007/PartnerControls"/>
    </lcf76f155ced4ddcb4097134ff3c332f>
    <TaxCatchAll xmlns="d611cfb9-4af4-4b74-b16b-fd0cdea4717b" xsi:nil="true"/>
  </documentManagement>
</p:properties>
</file>

<file path=customXml/itemProps1.xml><?xml version="1.0" encoding="utf-8"?>
<ds:datastoreItem xmlns:ds="http://schemas.openxmlformats.org/officeDocument/2006/customXml" ds:itemID="{A1A8BFEC-01A9-4E2A-828A-D8350C0E6E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Dennis Müller</dc:creator>
  <cp:keywords/>
  <dc:description/>
  <cp:lastModifiedBy/>
  <cp:revision>5</cp:revision>
  <dcterms:created xsi:type="dcterms:W3CDTF">2011-12-31T11:43:08Z</dcterms:created>
  <dcterms:modified xsi:type="dcterms:W3CDTF">2025-12-19T15:31:12Z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0x0101001F365DFE8D09C24ABDD096489E131F69</vt:lpwstr>
  </property>
  <property fmtid="{D5CDD505-2E9C-101B-9397-08002B2CF9AE}" pid="3" name="MediaServiceImageTags">
    <vt:lpwstr/>
  </property>
</Properties>
</file>